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theaic.sharepoint.com/sites/AIC-WPDOCS/Shared Documents/General/STATISTICS/Industry overview/2024/Final for website/"/>
    </mc:Choice>
  </mc:AlternateContent>
  <xr:revisionPtr revIDLastSave="6" documentId="8_{761776E5-51D6-47E9-B436-9A7B78676032}" xr6:coauthVersionLast="47" xr6:coauthVersionMax="47" xr10:uidLastSave="{C906341D-4ECA-4039-B8DC-DD571A69E52D}"/>
  <bookViews>
    <workbookView xWindow="28680" yWindow="-120" windowWidth="29040" windowHeight="15720" xr2:uid="{72B1BA01-8DE8-47C7-97D1-E030D96D1BFE}"/>
  </bookViews>
  <sheets>
    <sheet name="All companies" sheetId="1" r:id="rId1"/>
    <sheet name="Management groups" sheetId="2" r:id="rId2"/>
    <sheet name="AIC sectors" sheetId="3" r:id="rId3"/>
  </sheets>
  <definedNames>
    <definedName name="_xlnm._FilterDatabase" localSheetId="2" hidden="1">'AIC sectors'!$A$2:$D$66</definedName>
    <definedName name="_xlnm._FilterDatabase" localSheetId="0" hidden="1">'All companies'!$B$4:$M$382</definedName>
    <definedName name="_xlnm._FilterDatabase" localSheetId="1" hidden="1">'Management groups'!$C$2:$F$201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D65" i="3"/>
  <c r="C65" i="3"/>
  <c r="A4" i="2"/>
  <c r="C1" i="2"/>
  <c r="J2" i="1"/>
  <c r="K2" i="1" s="1"/>
  <c r="L2" i="1" s="1"/>
  <c r="M2" i="1" s="1"/>
  <c r="C2" i="1"/>
  <c r="D2" i="1" s="1"/>
  <c r="F2" i="1" s="1"/>
  <c r="G2" i="1" s="1"/>
  <c r="H2" i="1" s="1"/>
  <c r="B1" i="1"/>
  <c r="A7" i="1"/>
  <c r="A8" i="1" l="1"/>
  <c r="C43" i="3"/>
  <c r="A5" i="2"/>
  <c r="B43" i="3"/>
  <c r="D43" i="3"/>
  <c r="B65" i="3"/>
  <c r="B53" i="3"/>
  <c r="C53" i="3"/>
  <c r="D53" i="3"/>
  <c r="A6" i="2" l="1"/>
  <c r="A9" i="1"/>
  <c r="A10" i="1" l="1"/>
  <c r="A7" i="2"/>
  <c r="A8" i="2" l="1"/>
  <c r="A11" i="1"/>
  <c r="A12" i="1" l="1"/>
  <c r="A9" i="2"/>
  <c r="A13" i="1" l="1"/>
  <c r="A10" i="2"/>
  <c r="A14" i="1" l="1"/>
  <c r="A11" i="2"/>
  <c r="A12" i="2" l="1"/>
  <c r="A15" i="1"/>
  <c r="A16" i="1" l="1"/>
  <c r="A13" i="2"/>
  <c r="A14" i="2" l="1"/>
  <c r="A17" i="1"/>
  <c r="A15" i="2" l="1"/>
  <c r="A18" i="1"/>
  <c r="A19" i="1" l="1"/>
  <c r="A16" i="2"/>
  <c r="A20" i="1" l="1"/>
  <c r="A17" i="2"/>
  <c r="A21" i="1" l="1"/>
  <c r="A18" i="2"/>
  <c r="A19" i="2" l="1"/>
  <c r="A22" i="1"/>
  <c r="A23" i="1" l="1"/>
  <c r="A20" i="2"/>
  <c r="A21" i="2" l="1"/>
  <c r="A24" i="1"/>
  <c r="A25" i="1" l="1"/>
  <c r="A22" i="2"/>
  <c r="A26" i="1" l="1"/>
  <c r="A23" i="2"/>
  <c r="A24" i="2" l="1"/>
  <c r="A27" i="1"/>
  <c r="A28" i="1" l="1"/>
  <c r="A25" i="2"/>
  <c r="A29" i="1" l="1"/>
  <c r="A26" i="2"/>
  <c r="A30" i="1" l="1"/>
  <c r="A27" i="2"/>
  <c r="A31" i="1" l="1"/>
  <c r="A28" i="2"/>
  <c r="A32" i="1" l="1"/>
  <c r="A29" i="2"/>
  <c r="A33" i="1" l="1"/>
  <c r="A30" i="2"/>
  <c r="A34" i="1" l="1"/>
  <c r="A31" i="2"/>
  <c r="A32" i="2" l="1"/>
  <c r="A35" i="1"/>
  <c r="A36" i="1" l="1"/>
  <c r="A33" i="2"/>
  <c r="A37" i="1" l="1"/>
  <c r="A34" i="2"/>
  <c r="A38" i="1" l="1"/>
  <c r="A35" i="2"/>
  <c r="A36" i="2" l="1"/>
  <c r="A39" i="1"/>
  <c r="A40" i="1" l="1"/>
  <c r="A37" i="2"/>
  <c r="A38" i="2" l="1"/>
  <c r="A41" i="1"/>
  <c r="A42" i="1" l="1"/>
  <c r="A39" i="2"/>
  <c r="A40" i="2" l="1"/>
  <c r="A43" i="1"/>
  <c r="A44" i="1" l="1"/>
  <c r="A41" i="2"/>
  <c r="A45" i="1" l="1"/>
  <c r="A42" i="2"/>
  <c r="A46" i="1" l="1"/>
  <c r="A43" i="2"/>
  <c r="A47" i="1" l="1"/>
  <c r="A44" i="2"/>
  <c r="A48" i="1" l="1"/>
  <c r="A45" i="2"/>
  <c r="A49" i="1" l="1"/>
  <c r="A46" i="2"/>
  <c r="A50" i="1" l="1"/>
  <c r="A47" i="2"/>
  <c r="A51" i="1" l="1"/>
  <c r="A48" i="2"/>
  <c r="A49" i="2" l="1"/>
  <c r="A52" i="1"/>
  <c r="A50" i="2" l="1"/>
  <c r="A53" i="1"/>
  <c r="A54" i="1" l="1"/>
  <c r="A51" i="2"/>
  <c r="A52" i="2" l="1"/>
  <c r="A55" i="1"/>
  <c r="A56" i="1" l="1"/>
  <c r="A53" i="2"/>
  <c r="A54" i="2" l="1"/>
  <c r="A57" i="1"/>
  <c r="A58" i="1" l="1"/>
  <c r="A55" i="2"/>
  <c r="A56" i="2" l="1"/>
  <c r="A59" i="1"/>
  <c r="A60" i="1" l="1"/>
  <c r="A57" i="2"/>
  <c r="A61" i="1" l="1"/>
  <c r="A58" i="2"/>
  <c r="A62" i="1" l="1"/>
  <c r="A59" i="2"/>
  <c r="A63" i="1" l="1"/>
  <c r="A60" i="2"/>
  <c r="A64" i="1" l="1"/>
  <c r="A61" i="2"/>
  <c r="A62" i="2" l="1"/>
  <c r="A65" i="1"/>
  <c r="A66" i="1" l="1"/>
  <c r="A63" i="2"/>
  <c r="A67" i="1" l="1"/>
  <c r="A64" i="2"/>
  <c r="A68" i="1" l="1"/>
  <c r="A65" i="2"/>
  <c r="A69" i="1" l="1"/>
  <c r="A66" i="2"/>
  <c r="A70" i="1" l="1"/>
  <c r="A67" i="2"/>
  <c r="A68" i="2" l="1"/>
  <c r="A71" i="1"/>
  <c r="A72" i="1" l="1"/>
  <c r="A69" i="2"/>
  <c r="A70" i="2" l="1"/>
  <c r="A73" i="1"/>
  <c r="A74" i="1" l="1"/>
  <c r="A71" i="2"/>
  <c r="A72" i="2" l="1"/>
  <c r="A75" i="1"/>
  <c r="A76" i="1" l="1"/>
  <c r="A73" i="2"/>
  <c r="A77" i="1" l="1"/>
  <c r="A74" i="2"/>
  <c r="A75" i="2" l="1"/>
  <c r="A78" i="1"/>
  <c r="A79" i="1" l="1"/>
  <c r="A76" i="2"/>
  <c r="A80" i="1" l="1"/>
  <c r="A77" i="2"/>
  <c r="A81" i="1" l="1"/>
  <c r="A78" i="2"/>
  <c r="A82" i="1" l="1"/>
  <c r="A79" i="2"/>
  <c r="A83" i="1" l="1"/>
  <c r="A80" i="2"/>
  <c r="A84" i="1" l="1"/>
  <c r="A81" i="2"/>
  <c r="A85" i="1" l="1"/>
  <c r="A82" i="2"/>
  <c r="A86" i="1" l="1"/>
  <c r="A83" i="2"/>
  <c r="A84" i="2" l="1"/>
  <c r="A87" i="1"/>
  <c r="A88" i="1" l="1"/>
  <c r="A85" i="2"/>
  <c r="A86" i="2" l="1"/>
  <c r="A89" i="1"/>
  <c r="A90" i="1" l="1"/>
  <c r="A87" i="2"/>
  <c r="A91" i="1" l="1"/>
  <c r="A88" i="2"/>
  <c r="A89" i="2" l="1"/>
  <c r="A92" i="1"/>
  <c r="A90" i="2" l="1"/>
  <c r="A93" i="1"/>
  <c r="A91" i="2" l="1"/>
  <c r="A94" i="1"/>
  <c r="A95" i="1" l="1"/>
  <c r="A92" i="2"/>
  <c r="A96" i="1" l="1"/>
  <c r="A93" i="2"/>
  <c r="A97" i="1" l="1"/>
  <c r="A94" i="2"/>
  <c r="A98" i="1" l="1"/>
  <c r="A95" i="2"/>
  <c r="A99" i="1" l="1"/>
  <c r="A96" i="2"/>
  <c r="A100" i="1" l="1"/>
  <c r="A97" i="2"/>
  <c r="A101" i="1" l="1"/>
  <c r="A98" i="2"/>
  <c r="A99" i="2" l="1"/>
  <c r="A102" i="1"/>
  <c r="A103" i="1" l="1"/>
  <c r="A100" i="2"/>
  <c r="A104" i="1" l="1"/>
  <c r="A101" i="2"/>
  <c r="A102" i="2" l="1"/>
  <c r="A105" i="1"/>
  <c r="A103" i="2" l="1"/>
  <c r="A106" i="1"/>
  <c r="A107" i="1" l="1"/>
  <c r="A104" i="2"/>
  <c r="A105" i="2" l="1"/>
  <c r="A108" i="1"/>
  <c r="A109" i="1" l="1"/>
  <c r="A106" i="2"/>
  <c r="A107" i="2" l="1"/>
  <c r="A110" i="1"/>
  <c r="A111" i="1" l="1"/>
  <c r="A108" i="2"/>
  <c r="A112" i="1" l="1"/>
  <c r="A109" i="2"/>
  <c r="A110" i="2" l="1"/>
  <c r="A113" i="1"/>
  <c r="A114" i="1" l="1"/>
  <c r="A111" i="2"/>
  <c r="A115" i="1" l="1"/>
  <c r="A112" i="2"/>
  <c r="A113" i="2" l="1"/>
  <c r="A116" i="1"/>
  <c r="A117" i="1" l="1"/>
  <c r="A114" i="2"/>
  <c r="A115" i="2" l="1"/>
  <c r="A118" i="1"/>
  <c r="A119" i="1" l="1"/>
  <c r="A116" i="2"/>
  <c r="A120" i="1" l="1"/>
  <c r="A117" i="2"/>
  <c r="A118" i="2" l="1"/>
  <c r="A121" i="1"/>
  <c r="A122" i="1" l="1"/>
  <c r="A119" i="2"/>
  <c r="A120" i="2" l="1"/>
  <c r="A123" i="1"/>
  <c r="A124" i="1" l="1"/>
  <c r="A121" i="2"/>
  <c r="A125" i="1" l="1"/>
  <c r="A122" i="2"/>
  <c r="A123" i="2" l="1"/>
  <c r="A126" i="1"/>
  <c r="A124" i="2" l="1"/>
  <c r="A127" i="1"/>
  <c r="A128" i="1" l="1"/>
  <c r="A125" i="2"/>
  <c r="A129" i="1" l="1"/>
  <c r="A126" i="2"/>
  <c r="A127" i="2" l="1"/>
  <c r="A130" i="1"/>
  <c r="A128" i="2" l="1"/>
  <c r="A131" i="1"/>
  <c r="A132" i="1" l="1"/>
  <c r="A129" i="2"/>
  <c r="A133" i="1" l="1"/>
  <c r="A130" i="2"/>
  <c r="A131" i="2" l="1"/>
  <c r="A134" i="1"/>
  <c r="A132" i="2" l="1"/>
  <c r="A135" i="1"/>
  <c r="A136" i="1" l="1"/>
  <c r="A133" i="2"/>
  <c r="A134" i="2" l="1"/>
  <c r="A137" i="1"/>
  <c r="A138" i="1" l="1"/>
  <c r="A135" i="2"/>
  <c r="A136" i="2" l="1"/>
  <c r="A139" i="1"/>
  <c r="A140" i="1" l="1"/>
  <c r="A137" i="2"/>
  <c r="A141" i="1" l="1"/>
  <c r="A138" i="2"/>
  <c r="A139" i="2" l="1"/>
  <c r="A142" i="1"/>
  <c r="A143" i="1" l="1"/>
  <c r="A140" i="2"/>
  <c r="A144" i="1" l="1"/>
  <c r="A141" i="2"/>
  <c r="A142" i="2" l="1"/>
  <c r="A145" i="1"/>
  <c r="A146" i="1" l="1"/>
  <c r="A143" i="2"/>
  <c r="A144" i="2" l="1"/>
  <c r="A147" i="1"/>
  <c r="A148" i="1" l="1"/>
  <c r="A145" i="2"/>
  <c r="A149" i="1" l="1"/>
  <c r="A146" i="2"/>
  <c r="A147" i="2" l="1"/>
  <c r="A150" i="1"/>
  <c r="A148" i="2" l="1"/>
  <c r="A151" i="1"/>
  <c r="A152" i="1" l="1"/>
  <c r="A149" i="2"/>
  <c r="A150" i="2" l="1"/>
  <c r="A153" i="1"/>
  <c r="A151" i="2" l="1"/>
  <c r="A154" i="1"/>
  <c r="A155" i="1" l="1"/>
  <c r="A152" i="2"/>
  <c r="A156" i="1" l="1"/>
  <c r="A153" i="2"/>
  <c r="A157" i="1" l="1"/>
  <c r="A154" i="2"/>
  <c r="A158" i="1" l="1"/>
  <c r="A155" i="2"/>
  <c r="A156" i="2" l="1"/>
  <c r="A159" i="1"/>
  <c r="A160" i="1" l="1"/>
  <c r="A157" i="2"/>
  <c r="A158" i="2" l="1"/>
  <c r="A161" i="1"/>
  <c r="A162" i="1" l="1"/>
  <c r="A159" i="2"/>
  <c r="A160" i="2" l="1"/>
  <c r="A163" i="1"/>
  <c r="A164" i="1" l="1"/>
  <c r="A161" i="2"/>
  <c r="A165" i="1" l="1"/>
  <c r="A162" i="2"/>
  <c r="A166" i="1" l="1"/>
  <c r="A163" i="2"/>
  <c r="A167" i="1" l="1"/>
  <c r="A164" i="2"/>
  <c r="A165" i="2" l="1"/>
  <c r="A168" i="1"/>
  <c r="A169" i="1" l="1"/>
  <c r="A166" i="2"/>
  <c r="A170" i="1" l="1"/>
  <c r="A167" i="2"/>
  <c r="A171" i="1" l="1"/>
  <c r="A168" i="2"/>
  <c r="A169" i="2" l="1"/>
  <c r="A172" i="1"/>
  <c r="A173" i="1" l="1"/>
  <c r="A170" i="2"/>
  <c r="A171" i="2" l="1"/>
  <c r="A174" i="1"/>
  <c r="A172" i="2" l="1"/>
  <c r="A175" i="1"/>
  <c r="A176" i="1" l="1"/>
  <c r="A173" i="2"/>
  <c r="A174" i="2" l="1"/>
  <c r="A177" i="1"/>
  <c r="A178" i="1" l="1"/>
  <c r="A175" i="2"/>
  <c r="A179" i="1" l="1"/>
  <c r="A176" i="2"/>
  <c r="A177" i="2" l="1"/>
  <c r="A180" i="1"/>
  <c r="A178" i="2" l="1"/>
  <c r="A181" i="1"/>
  <c r="A182" i="1" l="1"/>
  <c r="A179" i="2"/>
  <c r="A180" i="2" l="1"/>
  <c r="A183" i="1"/>
  <c r="A184" i="1" l="1"/>
  <c r="A181" i="2"/>
  <c r="A182" i="2" l="1"/>
  <c r="A185" i="1"/>
  <c r="A186" i="1" l="1"/>
  <c r="A183" i="2"/>
  <c r="A184" i="2" l="1"/>
  <c r="A187" i="1"/>
  <c r="A188" i="1" l="1"/>
  <c r="A185" i="2"/>
  <c r="A189" i="1" l="1"/>
  <c r="A186" i="2"/>
  <c r="A187" i="2" l="1"/>
  <c r="A190" i="1"/>
  <c r="A191" i="1" l="1"/>
  <c r="A188" i="2"/>
  <c r="A192" i="1" l="1"/>
  <c r="A189" i="2"/>
  <c r="A190" i="2" l="1"/>
  <c r="A193" i="1"/>
  <c r="A194" i="1" l="1"/>
  <c r="A191" i="2"/>
  <c r="A195" i="1" l="1"/>
  <c r="A192" i="2"/>
  <c r="A196" i="1" l="1"/>
  <c r="A193" i="2"/>
  <c r="A194" i="2" l="1"/>
  <c r="A197" i="1"/>
  <c r="A198" i="1" l="1"/>
  <c r="A195" i="2"/>
  <c r="A196" i="2" l="1"/>
  <c r="A199" i="1"/>
  <c r="A200" i="1" l="1"/>
  <c r="A197" i="2"/>
  <c r="A201" i="1" l="1"/>
  <c r="A198" i="2"/>
  <c r="A199" i="2" l="1"/>
  <c r="A202" i="1"/>
  <c r="A203" i="1" l="1"/>
  <c r="A200" i="2"/>
  <c r="A204" i="1" l="1"/>
  <c r="A205" i="1" l="1"/>
  <c r="A206" i="1" l="1"/>
  <c r="A207" i="1" l="1"/>
  <c r="A208" i="1" l="1"/>
  <c r="A209" i="1" l="1"/>
  <c r="A210" i="1" l="1"/>
  <c r="A211" i="1" l="1"/>
  <c r="A212" i="1" l="1"/>
  <c r="A213" i="1" l="1"/>
  <c r="A214" i="1" l="1"/>
  <c r="A215" i="1" l="1"/>
  <c r="A216" i="1" l="1"/>
  <c r="A217" i="1" l="1"/>
  <c r="A218" i="1" l="1"/>
  <c r="A219" i="1" l="1"/>
  <c r="A220" i="1" l="1"/>
  <c r="A221" i="1" l="1"/>
  <c r="A222" i="1" l="1"/>
  <c r="A223" i="1" l="1"/>
  <c r="A224" i="1" l="1"/>
  <c r="A225" i="1" l="1"/>
  <c r="A226" i="1" l="1"/>
  <c r="A227" i="1" l="1"/>
  <c r="A228" i="1" l="1"/>
  <c r="A229" i="1" l="1"/>
  <c r="A230" i="1" l="1"/>
  <c r="A231" i="1" l="1"/>
  <c r="A232" i="1" l="1"/>
  <c r="E3" i="2" l="1"/>
  <c r="D3" i="2"/>
  <c r="F3" i="2"/>
  <c r="A233" i="1"/>
  <c r="A234" i="1" l="1"/>
  <c r="A235" i="1" l="1"/>
  <c r="A236" i="1" l="1"/>
  <c r="A237" i="1" l="1"/>
  <c r="A238" i="1" l="1"/>
  <c r="A239" i="1" l="1"/>
  <c r="A240" i="1" l="1"/>
  <c r="A241" i="1" l="1"/>
  <c r="A242" i="1" l="1"/>
  <c r="A243" i="1" l="1"/>
  <c r="A244" i="1" l="1"/>
  <c r="A245" i="1" l="1"/>
  <c r="A246" i="1" l="1"/>
  <c r="A247" i="1" l="1"/>
  <c r="A248" i="1" l="1"/>
  <c r="A249" i="1" l="1"/>
  <c r="A250" i="1" l="1"/>
  <c r="A251" i="1" l="1"/>
  <c r="A252" i="1" l="1"/>
  <c r="A253" i="1" l="1"/>
  <c r="A254" i="1" l="1"/>
  <c r="A255" i="1" l="1"/>
  <c r="A256" i="1" l="1"/>
  <c r="A257" i="1" l="1"/>
  <c r="A258" i="1" l="1"/>
  <c r="A259" i="1" l="1"/>
  <c r="A260" i="1" l="1"/>
  <c r="A261" i="1" l="1"/>
  <c r="A262" i="1" l="1"/>
  <c r="A263" i="1" l="1"/>
  <c r="A264" i="1" l="1"/>
  <c r="A265" i="1" l="1"/>
  <c r="A266" i="1" l="1"/>
  <c r="A267" i="1" l="1"/>
  <c r="A268" i="1" l="1"/>
  <c r="A269" i="1" l="1"/>
  <c r="A270" i="1" l="1"/>
  <c r="A271" i="1" l="1"/>
  <c r="A272" i="1" l="1"/>
  <c r="A273" i="1" l="1"/>
  <c r="A274" i="1" l="1"/>
  <c r="A275" i="1" l="1"/>
  <c r="A276" i="1" l="1"/>
  <c r="A277" i="1" l="1"/>
  <c r="A278" i="1" l="1"/>
  <c r="A279" i="1" l="1"/>
  <c r="A280" i="1" l="1"/>
  <c r="A281" i="1" l="1"/>
  <c r="A282" i="1" l="1"/>
  <c r="A283" i="1" l="1"/>
  <c r="A284" i="1" l="1"/>
  <c r="A285" i="1" l="1"/>
  <c r="A286" i="1" l="1"/>
  <c r="A287" i="1" l="1"/>
  <c r="A288" i="1" l="1"/>
  <c r="A289" i="1" l="1"/>
  <c r="A290" i="1" l="1"/>
  <c r="A291" i="1" l="1"/>
  <c r="A292" i="1" l="1"/>
  <c r="A293" i="1" l="1"/>
  <c r="A294" i="1" l="1"/>
  <c r="A295" i="1" l="1"/>
  <c r="A296" i="1" l="1"/>
  <c r="A297" i="1" l="1"/>
  <c r="A298" i="1" l="1"/>
  <c r="A299" i="1" l="1"/>
  <c r="A300" i="1" l="1"/>
  <c r="A301" i="1" l="1"/>
  <c r="A302" i="1" l="1"/>
  <c r="A303" i="1" l="1"/>
  <c r="A304" i="1" l="1"/>
  <c r="A305" i="1" l="1"/>
  <c r="A306" i="1" l="1"/>
  <c r="A307" i="1" l="1"/>
  <c r="A308" i="1" l="1"/>
  <c r="A309" i="1" l="1"/>
  <c r="A310" i="1" l="1"/>
  <c r="A311" i="1" l="1"/>
  <c r="A312" i="1" l="1"/>
  <c r="A313" i="1" l="1"/>
  <c r="A314" i="1" l="1"/>
  <c r="A315" i="1" l="1"/>
  <c r="A316" i="1" l="1"/>
  <c r="A317" i="1" l="1"/>
  <c r="A318" i="1" l="1"/>
  <c r="A319" i="1" l="1"/>
  <c r="A320" i="1" l="1"/>
  <c r="A321" i="1" l="1"/>
  <c r="A322" i="1" l="1"/>
  <c r="A323" i="1" l="1"/>
  <c r="A324" i="1" l="1"/>
  <c r="A325" i="1" l="1"/>
  <c r="A326" i="1" l="1"/>
  <c r="A327" i="1" l="1"/>
  <c r="A328" i="1" l="1"/>
  <c r="A329" i="1" l="1"/>
  <c r="A330" i="1" l="1"/>
  <c r="A331" i="1" l="1"/>
  <c r="A332" i="1" l="1"/>
  <c r="A333" i="1" l="1"/>
  <c r="A334" i="1" l="1"/>
  <c r="A335" i="1" l="1"/>
  <c r="A336" i="1" l="1"/>
  <c r="A337" i="1" l="1"/>
  <c r="A338" i="1" l="1"/>
  <c r="A339" i="1" l="1"/>
  <c r="A340" i="1" l="1"/>
  <c r="A341" i="1" l="1"/>
  <c r="A342" i="1" l="1"/>
  <c r="A343" i="1" l="1"/>
  <c r="A344" i="1" l="1"/>
  <c r="A345" i="1" l="1"/>
  <c r="A346" i="1" l="1"/>
  <c r="A347" i="1" l="1"/>
  <c r="A348" i="1" l="1"/>
  <c r="A349" i="1" l="1"/>
  <c r="A350" i="1" l="1"/>
  <c r="A351" i="1" l="1"/>
  <c r="A352" i="1" l="1"/>
  <c r="A353" i="1" l="1"/>
  <c r="A354" i="1" l="1"/>
  <c r="A355" i="1" l="1"/>
  <c r="A356" i="1" l="1"/>
  <c r="A357" i="1" l="1"/>
  <c r="A358" i="1" l="1"/>
  <c r="A359" i="1" l="1"/>
  <c r="A360" i="1" l="1"/>
  <c r="A361" i="1" l="1"/>
  <c r="A362" i="1" l="1"/>
  <c r="A363" i="1" l="1"/>
  <c r="A364" i="1" l="1"/>
  <c r="A365" i="1" l="1"/>
  <c r="A366" i="1" l="1"/>
  <c r="A367" i="1" l="1"/>
  <c r="A368" i="1" l="1"/>
  <c r="A369" i="1" l="1"/>
  <c r="A370" i="1" l="1"/>
  <c r="A371" i="1" l="1"/>
  <c r="A372" i="1" l="1"/>
  <c r="A373" i="1" l="1"/>
  <c r="A374" i="1" l="1"/>
  <c r="A375" i="1" l="1"/>
  <c r="A376" i="1" l="1"/>
  <c r="A377" i="1" l="1"/>
  <c r="A378" i="1" l="1"/>
  <c r="A379" i="1" l="1"/>
  <c r="A380" i="1" l="1"/>
  <c r="A381" i="1" l="1"/>
</calcChain>
</file>

<file path=xl/sharedStrings.xml><?xml version="1.0" encoding="utf-8"?>
<sst xmlns="http://schemas.openxmlformats.org/spreadsheetml/2006/main" count="4045" uniqueCount="1415">
  <si>
    <t>Company</t>
  </si>
  <si>
    <t>Management group</t>
  </si>
  <si>
    <t xml:space="preserve">AIC sector </t>
  </si>
  <si>
    <t>ISIN</t>
  </si>
  <si>
    <t>TIDM</t>
  </si>
  <si>
    <t>Total assets (£m)</t>
  </si>
  <si>
    <t>Market cap (£m)</t>
  </si>
  <si>
    <t>Domicile</t>
  </si>
  <si>
    <t>Member</t>
  </si>
  <si>
    <t>Section 1158</t>
  </si>
  <si>
    <t>Fund of funds</t>
  </si>
  <si>
    <t>Listing</t>
  </si>
  <si>
    <t>Investment company industry</t>
  </si>
  <si>
    <t>AIC membership</t>
  </si>
  <si>
    <t>TBD</t>
  </si>
  <si>
    <t>Number of companies</t>
  </si>
  <si>
    <t>Totals</t>
  </si>
  <si>
    <t xml:space="preserve">Includes AIC members and non-members. Data sourced from AIC MIR, Morningstar and company announcements. Please note that in instances where data has not been provided to the AIC, estimated data is used. This largely affects the VCT, Property, Private Equity, Hedge Fund and alternative sectors. </t>
  </si>
  <si>
    <t>Please contact the Statistics Department if you have any queries:  020 7282 5599 or statistics@theaic.co.uk</t>
  </si>
  <si>
    <t>Conventional sectors</t>
  </si>
  <si>
    <t xml:space="preserve">Number of companies </t>
  </si>
  <si>
    <t>Asia Pacific</t>
  </si>
  <si>
    <t>Asia Pacific Equity Income</t>
  </si>
  <si>
    <t>Asia Pacific Smaller Companies</t>
  </si>
  <si>
    <t>Biotechnology &amp; Healthcare</t>
  </si>
  <si>
    <t>China / Greater China</t>
  </si>
  <si>
    <t>Commodities &amp; Natural Resources</t>
  </si>
  <si>
    <t>Country Specialist</t>
  </si>
  <si>
    <t>Debt - Direct Lending</t>
  </si>
  <si>
    <t>Debt - Loans &amp; Bonds</t>
  </si>
  <si>
    <t>Debt - Structured Finance</t>
  </si>
  <si>
    <t>Environmental</t>
  </si>
  <si>
    <t>Europe</t>
  </si>
  <si>
    <t>European Smaller Companies</t>
  </si>
  <si>
    <t>Farmland &amp; Forestry</t>
  </si>
  <si>
    <t>Financials &amp; Financial Innovation</t>
  </si>
  <si>
    <t>Flexible Investment</t>
  </si>
  <si>
    <t>Global</t>
  </si>
  <si>
    <t>Global Emerging Markets</t>
  </si>
  <si>
    <t>Global Equity Income</t>
  </si>
  <si>
    <t>Global Smaller Companies</t>
  </si>
  <si>
    <t>Growth Capital</t>
  </si>
  <si>
    <t>Hedge Funds</t>
  </si>
  <si>
    <t>India / Indian subcontinent</t>
  </si>
  <si>
    <t>Infrastructure</t>
  </si>
  <si>
    <t>Infrastructure Securities</t>
  </si>
  <si>
    <t>Insurance &amp; Reinsurance Strategies</t>
  </si>
  <si>
    <t>Japan</t>
  </si>
  <si>
    <t>Japanese Smaller Companies</t>
  </si>
  <si>
    <t>Latin America</t>
  </si>
  <si>
    <t>Leasing</t>
  </si>
  <si>
    <t>North America</t>
  </si>
  <si>
    <t>North American Smaller Companies</t>
  </si>
  <si>
    <t>Private Equity</t>
  </si>
  <si>
    <t>Renewable Energy Infrastructure</t>
  </si>
  <si>
    <t>Royalties</t>
  </si>
  <si>
    <t>Technology &amp; Technology Innovation</t>
  </si>
  <si>
    <t>UK All Companies</t>
  </si>
  <si>
    <t>UK Equity &amp; Bond Income</t>
  </si>
  <si>
    <t>UK Equity Income</t>
  </si>
  <si>
    <t>UK Smaller Companies</t>
  </si>
  <si>
    <t>Total</t>
  </si>
  <si>
    <t>Property sectors</t>
  </si>
  <si>
    <t>Property - Debt</t>
  </si>
  <si>
    <t>Property - Europe</t>
  </si>
  <si>
    <t>Property - Rest of World</t>
  </si>
  <si>
    <t>Property - UK Commercial</t>
  </si>
  <si>
    <t>Property - UK Healthcare</t>
  </si>
  <si>
    <t>Property - UK Logistics</t>
  </si>
  <si>
    <t>Property - UK Residential</t>
  </si>
  <si>
    <t>Property Securities</t>
  </si>
  <si>
    <t>VCT sectors</t>
  </si>
  <si>
    <t>VCT AIM Quoted</t>
  </si>
  <si>
    <t>VCT AIM Quoted Pre Qualifying</t>
  </si>
  <si>
    <t>VCT Generalist</t>
  </si>
  <si>
    <t>VCT Generalist Pre Qualifying</t>
  </si>
  <si>
    <t>VCT Specialist: Environmental</t>
  </si>
  <si>
    <t>VCT Specialist: Environmental Pre Qualifying</t>
  </si>
  <si>
    <t>VCT Specialist: Healthcare &amp; Biotechnology</t>
  </si>
  <si>
    <t>VCT Specialist: Media, Leisure &amp; Events</t>
  </si>
  <si>
    <t>VCT Specialist: Technology</t>
  </si>
  <si>
    <t>VCT Specialist: Technology Pre Qualifying</t>
  </si>
  <si>
    <t>358 companies</t>
  </si>
  <si>
    <t>330 companies</t>
  </si>
  <si>
    <t>3i Group</t>
  </si>
  <si>
    <t>GB00B1YW4409</t>
  </si>
  <si>
    <t>III</t>
  </si>
  <si>
    <t>UK</t>
  </si>
  <si>
    <t>No</t>
  </si>
  <si>
    <t>Yes</t>
  </si>
  <si>
    <t>MAIN</t>
  </si>
  <si>
    <t>3i Infrastructure</t>
  </si>
  <si>
    <t>3i Investments</t>
  </si>
  <si>
    <t>JE00BF5FX167</t>
  </si>
  <si>
    <t>3IN</t>
  </si>
  <si>
    <t>JER</t>
  </si>
  <si>
    <t>Aberforth Smaller Companies</t>
  </si>
  <si>
    <t>Aberforth Partners</t>
  </si>
  <si>
    <t>GB0000066554</t>
  </si>
  <si>
    <t>ASL</t>
  </si>
  <si>
    <t>Aberforth Split Level Income</t>
  </si>
  <si>
    <t>GB00BYPBD394</t>
  </si>
  <si>
    <t>ASIT</t>
  </si>
  <si>
    <t>abrdn Asia Focus</t>
  </si>
  <si>
    <t>abrdn</t>
  </si>
  <si>
    <t>GB00BMF19B58</t>
  </si>
  <si>
    <t>AAS</t>
  </si>
  <si>
    <t>abrdn Asian Income Fund</t>
  </si>
  <si>
    <t>GB00B0P6J834</t>
  </si>
  <si>
    <t>AAIF</t>
  </si>
  <si>
    <t>abrdn Diversified Income &amp; Growth</t>
  </si>
  <si>
    <t>GB0001297562</t>
  </si>
  <si>
    <t>ADIG</t>
  </si>
  <si>
    <t>abrdn Equity Income Trust</t>
  </si>
  <si>
    <t>GB0006039597</t>
  </si>
  <si>
    <t>AEI</t>
  </si>
  <si>
    <t>abrdn European Logistics Income</t>
  </si>
  <si>
    <t>GB00BD9PXH49</t>
  </si>
  <si>
    <t>ASLI</t>
  </si>
  <si>
    <t>abrdn New India Investment Trust</t>
  </si>
  <si>
    <t>GB0006048770</t>
  </si>
  <si>
    <t>ANII</t>
  </si>
  <si>
    <t>abrdn Property Income Trust</t>
  </si>
  <si>
    <t>GB0033875286</t>
  </si>
  <si>
    <t>API</t>
  </si>
  <si>
    <t>GUE</t>
  </si>
  <si>
    <t>abrdn UK Smaller Companies Growth</t>
  </si>
  <si>
    <t>GB0002959582</t>
  </si>
  <si>
    <t>AUSC</t>
  </si>
  <si>
    <t>AEW UK REIT</t>
  </si>
  <si>
    <t>AEW UK Investment Management</t>
  </si>
  <si>
    <t>GB00BWD24154</t>
  </si>
  <si>
    <t>AEWU</t>
  </si>
  <si>
    <t>Albion Development VCT</t>
  </si>
  <si>
    <t>Albion Capital</t>
  </si>
  <si>
    <t>GB0004832472</t>
  </si>
  <si>
    <t>AADV</t>
  </si>
  <si>
    <t>Albion Enterprise VCT</t>
  </si>
  <si>
    <t>GB00B1G3LR35</t>
  </si>
  <si>
    <t>AAEV</t>
  </si>
  <si>
    <t>Albion Technology &amp; General VCT</t>
  </si>
  <si>
    <t>GB0005581672</t>
  </si>
  <si>
    <t>AATG</t>
  </si>
  <si>
    <t>Albion VCT</t>
  </si>
  <si>
    <t>GB0002039625</t>
  </si>
  <si>
    <t>AAVC</t>
  </si>
  <si>
    <t>Alliance Trust</t>
  </si>
  <si>
    <t>Willis Towers Watson</t>
  </si>
  <si>
    <t>GB00B11V7W98</t>
  </si>
  <si>
    <t>ATST</t>
  </si>
  <si>
    <t>Allianz Technology Trust</t>
  </si>
  <si>
    <t>Allianz Global Investors</t>
  </si>
  <si>
    <t>GB00BNG2M159</t>
  </si>
  <si>
    <t>ATT</t>
  </si>
  <si>
    <t>Alpha Real Trust</t>
  </si>
  <si>
    <t>Alpha Real Capital</t>
  </si>
  <si>
    <t>GB00B13VDP26</t>
  </si>
  <si>
    <t>ARTL</t>
  </si>
  <si>
    <t>SFS</t>
  </si>
  <si>
    <t>Alternative Income REIT</t>
  </si>
  <si>
    <t>M7 Real Estate Financial Services</t>
  </si>
  <si>
    <t>GB00BDVK7088</t>
  </si>
  <si>
    <t>AIRE</t>
  </si>
  <si>
    <t>Alternative Liquidity Fund</t>
  </si>
  <si>
    <t>Rampart Capital</t>
  </si>
  <si>
    <t>GG00BYRGPD65</t>
  </si>
  <si>
    <t>ALF</t>
  </si>
  <si>
    <t>Amati AIM VCT</t>
  </si>
  <si>
    <t>Amati Global Investors</t>
  </si>
  <si>
    <t>GB00B641BB82</t>
  </si>
  <si>
    <t>AMAT</t>
  </si>
  <si>
    <t>Amedeo Air Four Plus</t>
  </si>
  <si>
    <t>GG00BNDVLS54</t>
  </si>
  <si>
    <t>AA4</t>
  </si>
  <si>
    <t>Apax Global Alpha</t>
  </si>
  <si>
    <t>Apax Guernsey Managers</t>
  </si>
  <si>
    <t>GG00BWWYMV85</t>
  </si>
  <si>
    <t>APAX</t>
  </si>
  <si>
    <t>Aquila Energy Efficiency Trust</t>
  </si>
  <si>
    <t>Aquila Capital Investment</t>
  </si>
  <si>
    <t>GB00BN6JYS78</t>
  </si>
  <si>
    <t>AEET</t>
  </si>
  <si>
    <t>Aquila European Renewables</t>
  </si>
  <si>
    <t>GB00BK6RLF66</t>
  </si>
  <si>
    <t>AERI</t>
  </si>
  <si>
    <t>MAIN/ISE</t>
  </si>
  <si>
    <t>Artemis Alpha Trust</t>
  </si>
  <si>
    <t>Artemis Investment Management</t>
  </si>
  <si>
    <t>GB0004355946</t>
  </si>
  <si>
    <t>ATS</t>
  </si>
  <si>
    <t>Ashoka India Equity</t>
  </si>
  <si>
    <t>Acorn Asset Management</t>
  </si>
  <si>
    <t>GB00BF50VS41</t>
  </si>
  <si>
    <t>AIE</t>
  </si>
  <si>
    <t>Ashoka WhiteOak Emerging Markets</t>
  </si>
  <si>
    <t>GB00BMZR7D19</t>
  </si>
  <si>
    <t>AWEM</t>
  </si>
  <si>
    <t>Asia Dragon Trust</t>
  </si>
  <si>
    <t>GB0002945029</t>
  </si>
  <si>
    <t>DGN</t>
  </si>
  <si>
    <t>Asian Energy Impact Trust</t>
  </si>
  <si>
    <t>Octopus Energy Generation</t>
  </si>
  <si>
    <t>GB00BLBJFZ25</t>
  </si>
  <si>
    <t>AEIT</t>
  </si>
  <si>
    <t>Athelney Trust</t>
  </si>
  <si>
    <t>GB0000609296</t>
  </si>
  <si>
    <t>ATY</t>
  </si>
  <si>
    <t>Atrato Onsite Energy</t>
  </si>
  <si>
    <t>Atrato Partners Limited</t>
  </si>
  <si>
    <t>GB00BN497V39</t>
  </si>
  <si>
    <t>ROOF</t>
  </si>
  <si>
    <t>Augmentum Fintech</t>
  </si>
  <si>
    <t>Augmentum Capital</t>
  </si>
  <si>
    <t>GB00BG12XV81</t>
  </si>
  <si>
    <t>AUGM</t>
  </si>
  <si>
    <t>Aurora Investment Trust</t>
  </si>
  <si>
    <t>Phoenix Asset Management</t>
  </si>
  <si>
    <t>GB0000633262</t>
  </si>
  <si>
    <t>ARR</t>
  </si>
  <si>
    <t>AVI Global Trust</t>
  </si>
  <si>
    <t>Asset Value Investors</t>
  </si>
  <si>
    <t>GB00BLH3CY60</t>
  </si>
  <si>
    <t>AGT</t>
  </si>
  <si>
    <t>AVI Japan Opportunity Trust</t>
  </si>
  <si>
    <t>GB00BD6H5D36</t>
  </si>
  <si>
    <t>AJOT</t>
  </si>
  <si>
    <t>Bailiwick Investments</t>
  </si>
  <si>
    <t>Ravenscroft</t>
  </si>
  <si>
    <t>GG00B3KJH957</t>
  </si>
  <si>
    <t>BAIL</t>
  </si>
  <si>
    <t>-</t>
  </si>
  <si>
    <t>TISE</t>
  </si>
  <si>
    <t>Baillie Gifford China Growth</t>
  </si>
  <si>
    <t>Baillie Gifford</t>
  </si>
  <si>
    <t>GB0003656021</t>
  </si>
  <si>
    <t>BGCG</t>
  </si>
  <si>
    <t>Baillie Gifford European Growth</t>
  </si>
  <si>
    <t>GB00BMC7T380</t>
  </si>
  <si>
    <t>BGEU</t>
  </si>
  <si>
    <t>Baillie Gifford Japan Trust</t>
  </si>
  <si>
    <t>GB0000485838</t>
  </si>
  <si>
    <t>BGFD</t>
  </si>
  <si>
    <t>Baillie Gifford Shin Nippon</t>
  </si>
  <si>
    <t>GB00BFXYH242</t>
  </si>
  <si>
    <t>BGS</t>
  </si>
  <si>
    <t>Baillie Gifford UK Growth</t>
  </si>
  <si>
    <t>GB0007913485</t>
  </si>
  <si>
    <t>BGUK</t>
  </si>
  <si>
    <t>Baillie Gifford US Growth</t>
  </si>
  <si>
    <t>GB00BDFGHW41</t>
  </si>
  <si>
    <t>USA</t>
  </si>
  <si>
    <t>Baker Steel Resources Trust</t>
  </si>
  <si>
    <t xml:space="preserve">Baker Steel Capital </t>
  </si>
  <si>
    <t>GG00B6686L20</t>
  </si>
  <si>
    <t>BSRT</t>
  </si>
  <si>
    <t>Balanced Commercial Property</t>
  </si>
  <si>
    <t>Columbia Threadneedle Investments</t>
  </si>
  <si>
    <t>GG00B4ZPCJ00</t>
  </si>
  <si>
    <t>BCPT</t>
  </si>
  <si>
    <t>Bankers</t>
  </si>
  <si>
    <t>Janus Henderson Investors</t>
  </si>
  <si>
    <t>GB00BN4NDR39</t>
  </si>
  <si>
    <t>BNKR</t>
  </si>
  <si>
    <t>MAIN/NZ</t>
  </si>
  <si>
    <t>Barings Emerging EMEA Opportunities</t>
  </si>
  <si>
    <t>Baring Asset Management</t>
  </si>
  <si>
    <t>GB0032273343</t>
  </si>
  <si>
    <t>BEMO</t>
  </si>
  <si>
    <t>Baronsmead Second Venture Trust</t>
  </si>
  <si>
    <t>Gresham House</t>
  </si>
  <si>
    <t>GB0030028103</t>
  </si>
  <si>
    <t>BMD</t>
  </si>
  <si>
    <t>Baronsmead Venture Trust</t>
  </si>
  <si>
    <t>GB0002631934</t>
  </si>
  <si>
    <t>BVT</t>
  </si>
  <si>
    <t>BBGI Global Infrastructure S.A.</t>
  </si>
  <si>
    <t>BBGI Management</t>
  </si>
  <si>
    <t>LU0686550053</t>
  </si>
  <si>
    <t>BBGI</t>
  </si>
  <si>
    <t>LUX</t>
  </si>
  <si>
    <t>Bellevue Healthcare Trust</t>
  </si>
  <si>
    <t>Bellevue Asset Management</t>
  </si>
  <si>
    <t>GB00BZCNLL95</t>
  </si>
  <si>
    <t>BBH</t>
  </si>
  <si>
    <t>BH Macro</t>
  </si>
  <si>
    <t>Brevan Howard Capital Management</t>
  </si>
  <si>
    <t>GG00BQBFY362</t>
  </si>
  <si>
    <t>BHMG</t>
  </si>
  <si>
    <t>BH Macro USD</t>
  </si>
  <si>
    <t>GG00BQBFY479</t>
  </si>
  <si>
    <t>BHMU</t>
  </si>
  <si>
    <t>BioPharma Credit</t>
  </si>
  <si>
    <t>Pharmakon Advisors</t>
  </si>
  <si>
    <t>GB00BDGKMY29</t>
  </si>
  <si>
    <t>BPCR</t>
  </si>
  <si>
    <t>Biotech Growth Trust</t>
  </si>
  <si>
    <t>Frostrow Capital</t>
  </si>
  <si>
    <t>GB0000385517</t>
  </si>
  <si>
    <t>BIOG</t>
  </si>
  <si>
    <t>BlackFinch Spring VCT</t>
  </si>
  <si>
    <t>Blackfinch Investments</t>
  </si>
  <si>
    <t>GB00BKV46W45</t>
  </si>
  <si>
    <t>BFSP</t>
  </si>
  <si>
    <t>BlackRock Energy and Resources Income</t>
  </si>
  <si>
    <t>BlackRock Investment Management (UK)</t>
  </si>
  <si>
    <t>GB00B0N8MF98</t>
  </si>
  <si>
    <t>BERI</t>
  </si>
  <si>
    <t>BlackRock Frontiers</t>
  </si>
  <si>
    <t>GB00B3SXM832</t>
  </si>
  <si>
    <t>BRFI</t>
  </si>
  <si>
    <t>BlackRock Greater Europe</t>
  </si>
  <si>
    <t>GB00B01RDH75</t>
  </si>
  <si>
    <t>BRGE</t>
  </si>
  <si>
    <t>BlackRock Income &amp; Growth</t>
  </si>
  <si>
    <t>GB0030961691</t>
  </si>
  <si>
    <t>BRIG</t>
  </si>
  <si>
    <t>BlackRock Latin American</t>
  </si>
  <si>
    <t>GB0005058408</t>
  </si>
  <si>
    <t>BRLA</t>
  </si>
  <si>
    <t>BlackRock Smaller Companies</t>
  </si>
  <si>
    <t>GB0006436108</t>
  </si>
  <si>
    <t>BRSC</t>
  </si>
  <si>
    <t>BlackRock Sustainable American Income</t>
  </si>
  <si>
    <t>GB00B7W0XJ61</t>
  </si>
  <si>
    <t>BRSA</t>
  </si>
  <si>
    <t>BlackRock Throgmorton Trust</t>
  </si>
  <si>
    <t>GB0008910555</t>
  </si>
  <si>
    <t>THRG</t>
  </si>
  <si>
    <t>BlackRock World Mining</t>
  </si>
  <si>
    <t>GB0005774855</t>
  </si>
  <si>
    <t>BRWM</t>
  </si>
  <si>
    <t>Blackstone Loan Financing</t>
  </si>
  <si>
    <t>Blackstone Credit</t>
  </si>
  <si>
    <t>JE00BNCB5T53</t>
  </si>
  <si>
    <t>BGLF</t>
  </si>
  <si>
    <t>Bluefield Solar Income Fund</t>
  </si>
  <si>
    <t>Bluefield Partners</t>
  </si>
  <si>
    <t>GG00BB0RDB98</t>
  </si>
  <si>
    <t>BSIF</t>
  </si>
  <si>
    <t>Boussard &amp; Gavaudan Holding</t>
  </si>
  <si>
    <t>Boussard &amp; Gavaudan Asset Management</t>
  </si>
  <si>
    <t>GG00B39VMM07</t>
  </si>
  <si>
    <t>BGHS</t>
  </si>
  <si>
    <t>MAIN/EURONEXT</t>
  </si>
  <si>
    <t>Boussard &amp; Gavaudan Holding Euro</t>
  </si>
  <si>
    <t>GG00B1FQG453</t>
  </si>
  <si>
    <t>BGHL</t>
  </si>
  <si>
    <t>British &amp; American</t>
  </si>
  <si>
    <t>GB0000653112</t>
  </si>
  <si>
    <t>BAF</t>
  </si>
  <si>
    <t>British Smaller Companies VCT</t>
  </si>
  <si>
    <t>YFM Private Equity</t>
  </si>
  <si>
    <t>GB0001403152</t>
  </si>
  <si>
    <t>BSV</t>
  </si>
  <si>
    <t>British Smaller Companies VCT 2</t>
  </si>
  <si>
    <t>GB0005001796</t>
  </si>
  <si>
    <t>BSC</t>
  </si>
  <si>
    <t>Brown Advisory US Smaller Companies</t>
  </si>
  <si>
    <t>Brown Advisory</t>
  </si>
  <si>
    <t>GB0003463402</t>
  </si>
  <si>
    <t>BASC</t>
  </si>
  <si>
    <t>Brunner</t>
  </si>
  <si>
    <t>GB0001490001</t>
  </si>
  <si>
    <t>BUT</t>
  </si>
  <si>
    <t>Calculus VCT</t>
  </si>
  <si>
    <t>Calculus Capital/Investec Structured Products</t>
  </si>
  <si>
    <t>GB00BYQPF348</t>
  </si>
  <si>
    <t>CLC</t>
  </si>
  <si>
    <t>Caledonia Investments</t>
  </si>
  <si>
    <t>GB0001639920</t>
  </si>
  <si>
    <t>CLDN</t>
  </si>
  <si>
    <t>Canadian General Investments</t>
  </si>
  <si>
    <t>Morgan Meighan &amp; Associates</t>
  </si>
  <si>
    <t>CGI</t>
  </si>
  <si>
    <t>CAN</t>
  </si>
  <si>
    <t>MAIN/TSX</t>
  </si>
  <si>
    <t>Capital Gearing Trust</t>
  </si>
  <si>
    <t>CG Asset Management</t>
  </si>
  <si>
    <t>GB0001738615</t>
  </si>
  <si>
    <t>CGT</t>
  </si>
  <si>
    <t>Castelnau Group</t>
  </si>
  <si>
    <t>Phoenix Asset Management Partners</t>
  </si>
  <si>
    <t>GG00BMWWJM28</t>
  </si>
  <si>
    <t>CGL</t>
  </si>
  <si>
    <t>CATCo Reinsurance Opportunities</t>
  </si>
  <si>
    <t>Markel CATCo Investment Management</t>
  </si>
  <si>
    <t>CAT</t>
  </si>
  <si>
    <t>BER</t>
  </si>
  <si>
    <t>SFS/BSX</t>
  </si>
  <si>
    <t>CATCo Reinsurance Opportunities C shares</t>
  </si>
  <si>
    <t>CATC</t>
  </si>
  <si>
    <t>CC Japan Income &amp; Growth Trust</t>
  </si>
  <si>
    <t>Chikara Investments</t>
  </si>
  <si>
    <t>GB00BYSRMH16</t>
  </si>
  <si>
    <t>CCJI</t>
  </si>
  <si>
    <t>Ceiba Investments</t>
  </si>
  <si>
    <t>GG00BFMDJH11</t>
  </si>
  <si>
    <t>CBA</t>
  </si>
  <si>
    <t>Channel Islands Property</t>
  </si>
  <si>
    <t>GG00B62DS151</t>
  </si>
  <si>
    <t>CIP</t>
  </si>
  <si>
    <t>Chelverton UK Dividend Trust</t>
  </si>
  <si>
    <t>Chelverton Asset Management</t>
  </si>
  <si>
    <t>GB0006615826</t>
  </si>
  <si>
    <t>SDV</t>
  </si>
  <si>
    <t>Chenavari Toro Income Fund</t>
  </si>
  <si>
    <t>Chenavari Credit Partners</t>
  </si>
  <si>
    <t>GG00BWBSDM98</t>
  </si>
  <si>
    <t>TORO</t>
  </si>
  <si>
    <t>SFS/TISE</t>
  </si>
  <si>
    <t>Chrysalis Investments</t>
  </si>
  <si>
    <t>Chrysalis Investment Partners</t>
  </si>
  <si>
    <t>GG00BGJYPP46</t>
  </si>
  <si>
    <t>CHRY</t>
  </si>
  <si>
    <t>City of London Investment Trust</t>
  </si>
  <si>
    <t>GB0001990497</t>
  </si>
  <si>
    <t>CTY</t>
  </si>
  <si>
    <t>Cordiant Digital Infrastructure</t>
  </si>
  <si>
    <t>Cordiant Capital</t>
  </si>
  <si>
    <t>GG00BMC7TM77</t>
  </si>
  <si>
    <t>CORD</t>
  </si>
  <si>
    <t>CQS Natural Resources Growth &amp; Income</t>
  </si>
  <si>
    <t>New City Investment Managers</t>
  </si>
  <si>
    <t>GB0000353929</t>
  </si>
  <si>
    <t>CYN</t>
  </si>
  <si>
    <t>CQS New City High Yield Fund</t>
  </si>
  <si>
    <t>JE00B1LZS514</t>
  </si>
  <si>
    <t>NCYF</t>
  </si>
  <si>
    <t>Crown Place VCT</t>
  </si>
  <si>
    <t>GB0002577434</t>
  </si>
  <si>
    <t>CRWN</t>
  </si>
  <si>
    <t>Crystal Amber Fund</t>
  </si>
  <si>
    <t>Crystal Amber Asset Management</t>
  </si>
  <si>
    <t>GG00B1Z2SL48</t>
  </si>
  <si>
    <t>CRS</t>
  </si>
  <si>
    <t>AIM</t>
  </si>
  <si>
    <t>CT Global Managed Portfolio Growth</t>
  </si>
  <si>
    <t>GB00B2PP2527</t>
  </si>
  <si>
    <t>CMPG</t>
  </si>
  <si>
    <t>CT Global Managed Portfolio Income</t>
  </si>
  <si>
    <t>GB00B2PP3J36</t>
  </si>
  <si>
    <t>CMPI</t>
  </si>
  <si>
    <t>CT Private Equity Trust</t>
  </si>
  <si>
    <t>GB0030738271</t>
  </si>
  <si>
    <t>CTPE</t>
  </si>
  <si>
    <t>CT UK Capital &amp; Income</t>
  </si>
  <si>
    <t>GB0003463287</t>
  </si>
  <si>
    <t>CTUK</t>
  </si>
  <si>
    <t>CT UK High Income Trust</t>
  </si>
  <si>
    <t>GB00B1N4G299</t>
  </si>
  <si>
    <t>CHI</t>
  </si>
  <si>
    <t>CT UK High Income Trust B</t>
  </si>
  <si>
    <t>GB00B1N4H594</t>
  </si>
  <si>
    <t>CHIB</t>
  </si>
  <si>
    <t>Custodian Property Income REIT</t>
  </si>
  <si>
    <t>Custodian Capital</t>
  </si>
  <si>
    <t>GB00BJFLFT45</t>
  </si>
  <si>
    <t>CREI</t>
  </si>
  <si>
    <t>CVC Income &amp; Growth</t>
  </si>
  <si>
    <t>CVC Credit Partners</t>
  </si>
  <si>
    <t>JE00B9MRHZ51</t>
  </si>
  <si>
    <t>CVCG</t>
  </si>
  <si>
    <t>CVC Income &amp; Growth Euro</t>
  </si>
  <si>
    <t>JE00B9G79F59</t>
  </si>
  <si>
    <t>CVCE</t>
  </si>
  <si>
    <t>Develop North</t>
  </si>
  <si>
    <t>Tier One Capital</t>
  </si>
  <si>
    <t>GB00BD0ND667</t>
  </si>
  <si>
    <t>DVNO</t>
  </si>
  <si>
    <t>Digital 9 Infrastructure</t>
  </si>
  <si>
    <t>Triple Point Investment Management</t>
  </si>
  <si>
    <t>JE00BMDKH437</t>
  </si>
  <si>
    <t>DGI9</t>
  </si>
  <si>
    <t>Diverse Income Trust</t>
  </si>
  <si>
    <t>Premier Miton</t>
  </si>
  <si>
    <t>GB00B65TLW28</t>
  </si>
  <si>
    <t>DIVI</t>
  </si>
  <si>
    <t>Doric Nimrod Air Three</t>
  </si>
  <si>
    <t>Doric Partners</t>
  </si>
  <si>
    <t>GG00B92LHN58</t>
  </si>
  <si>
    <t>DNA3</t>
  </si>
  <si>
    <t>Doric Nimrod Air Two</t>
  </si>
  <si>
    <t>GG00BMWCCD46</t>
  </si>
  <si>
    <t>DNA2</t>
  </si>
  <si>
    <t>Downing Renewables &amp; Infrastructure</t>
  </si>
  <si>
    <t>Downing</t>
  </si>
  <si>
    <t>GB00BLF7PP25</t>
  </si>
  <si>
    <t>DORE</t>
  </si>
  <si>
    <t>Downing Strategic Micro-Cap</t>
  </si>
  <si>
    <t>GB00BF0SCX52</t>
  </si>
  <si>
    <t>DSM</t>
  </si>
  <si>
    <t>DP Aircraft I</t>
  </si>
  <si>
    <t>GG00BBP6HP33</t>
  </si>
  <si>
    <t>DPA</t>
  </si>
  <si>
    <t>Dunedin Enterprise</t>
  </si>
  <si>
    <t>Dunedin</t>
  </si>
  <si>
    <t>GB0005776561</t>
  </si>
  <si>
    <t>DNE</t>
  </si>
  <si>
    <t>Dunedin Income Growth</t>
  </si>
  <si>
    <t>GB0003406096</t>
  </si>
  <si>
    <t>DIG</t>
  </si>
  <si>
    <t>Ecofin Global Utilities and Infrastructure</t>
  </si>
  <si>
    <t>Ecofin</t>
  </si>
  <si>
    <t>GB00BD3V4641</t>
  </si>
  <si>
    <t>EGL</t>
  </si>
  <si>
    <t>Ecofin US Renewables Infrastructure</t>
  </si>
  <si>
    <t>GB00BLPK4430</t>
  </si>
  <si>
    <t>RNEW</t>
  </si>
  <si>
    <t>Edinburgh Investment Trust</t>
  </si>
  <si>
    <t>Liontrust Asset Management</t>
  </si>
  <si>
    <t>GB0003052338</t>
  </si>
  <si>
    <t>EDIN</t>
  </si>
  <si>
    <t>Edinburgh Worldwide</t>
  </si>
  <si>
    <t>GB00BHSRZC82</t>
  </si>
  <si>
    <t>EWI</t>
  </si>
  <si>
    <t>EJF Investments</t>
  </si>
  <si>
    <t>EJF Investment Manager</t>
  </si>
  <si>
    <t>JE00BF0D1M25</t>
  </si>
  <si>
    <t>EJFI</t>
  </si>
  <si>
    <t>European Assets Trust</t>
  </si>
  <si>
    <t>GB00BHJVQ590</t>
  </si>
  <si>
    <t>EAT</t>
  </si>
  <si>
    <t>European Opportunities Trust</t>
  </si>
  <si>
    <t>Devon Equity Management</t>
  </si>
  <si>
    <t>GB0000197722</t>
  </si>
  <si>
    <t>EOT</t>
  </si>
  <si>
    <t>GB00BMCF8689</t>
  </si>
  <si>
    <t>ESCT</t>
  </si>
  <si>
    <t>F&amp;C Investment Trust</t>
  </si>
  <si>
    <t>GB0003466074</t>
  </si>
  <si>
    <t>FCIT</t>
  </si>
  <si>
    <t>Fair Oaks Income 2021</t>
  </si>
  <si>
    <t>Fair Oaks Capital</t>
  </si>
  <si>
    <t>GG00BNNLWT35</t>
  </si>
  <si>
    <t>FAIR</t>
  </si>
  <si>
    <t>Fidelity Asian Values</t>
  </si>
  <si>
    <t>Fidelity</t>
  </si>
  <si>
    <t>GB0003322319</t>
  </si>
  <si>
    <t>FAS</t>
  </si>
  <si>
    <t>Fidelity China Special Situations</t>
  </si>
  <si>
    <t>GB00B62Z3C74</t>
  </si>
  <si>
    <t>FCSS</t>
  </si>
  <si>
    <t>Fidelity Emerging Markets</t>
  </si>
  <si>
    <t>GG00B4L0PD47</t>
  </si>
  <si>
    <t>FEML</t>
  </si>
  <si>
    <t>Fidelity European</t>
  </si>
  <si>
    <t>GB00BK1PKQ95</t>
  </si>
  <si>
    <t>FEV</t>
  </si>
  <si>
    <t>Fidelity Japan Trust</t>
  </si>
  <si>
    <t>GB0003328555</t>
  </si>
  <si>
    <t>FJV</t>
  </si>
  <si>
    <t>Fidelity Special Values</t>
  </si>
  <si>
    <t>GB00BWXC7Y93</t>
  </si>
  <si>
    <t>FSV</t>
  </si>
  <si>
    <t>Finsbury Growth &amp; Income Trust</t>
  </si>
  <si>
    <t>GB0007816068</t>
  </si>
  <si>
    <t>FGT</t>
  </si>
  <si>
    <t>Foresight Enterprise VCT</t>
  </si>
  <si>
    <t>Foresight Group</t>
  </si>
  <si>
    <t>GB00B07YBS95</t>
  </si>
  <si>
    <t>FTF</t>
  </si>
  <si>
    <t>Foresight Solar Fund</t>
  </si>
  <si>
    <t>JE00BD3QJR55</t>
  </si>
  <si>
    <t>FSFL</t>
  </si>
  <si>
    <t>Foresight Sustainable Forestry</t>
  </si>
  <si>
    <t>GB00BMDPKM71</t>
  </si>
  <si>
    <t>FSF</t>
  </si>
  <si>
    <t>Foresight Technology VCT William Technology shares</t>
  </si>
  <si>
    <t>GB00BKF2JH04</t>
  </si>
  <si>
    <t>FWT</t>
  </si>
  <si>
    <t>Foresight VCT</t>
  </si>
  <si>
    <t>GB00B68K3716</t>
  </si>
  <si>
    <t>FTV</t>
  </si>
  <si>
    <t>Fuel Ventures VCT</t>
  </si>
  <si>
    <t>Sturgeon Ventures</t>
  </si>
  <si>
    <t>GB00BP2RHT10</t>
  </si>
  <si>
    <t>FVV</t>
  </si>
  <si>
    <t>Gabelli Merger Plus+ Trust</t>
  </si>
  <si>
    <t>Gabelli Funds</t>
  </si>
  <si>
    <t>GB00BD8P0741</t>
  </si>
  <si>
    <t>GMP</t>
  </si>
  <si>
    <t>GCP Asset Backed Income</t>
  </si>
  <si>
    <t>Gravis Capital Management</t>
  </si>
  <si>
    <t>JE00BYXX8B08</t>
  </si>
  <si>
    <t>GABI</t>
  </si>
  <si>
    <t>GCP Infrastructure Investments</t>
  </si>
  <si>
    <t>JE00B6173J15</t>
  </si>
  <si>
    <t>GCP</t>
  </si>
  <si>
    <t>Geiger Counter</t>
  </si>
  <si>
    <t>GB00B15FW330</t>
  </si>
  <si>
    <t>GCL</t>
  </si>
  <si>
    <t>MAIN/TISE</t>
  </si>
  <si>
    <t>Global Opportunities Trust</t>
  </si>
  <si>
    <t>Global Opportunities</t>
  </si>
  <si>
    <t>GB0033862573</t>
  </si>
  <si>
    <t>GOT</t>
  </si>
  <si>
    <t>Golden Prospect Precious Metals</t>
  </si>
  <si>
    <t>GG00B1G9T992</t>
  </si>
  <si>
    <t>GPM</t>
  </si>
  <si>
    <t>Gore Street Energy Storage</t>
  </si>
  <si>
    <t>Gore Street Capital</t>
  </si>
  <si>
    <t>GB00BG0P0V73</t>
  </si>
  <si>
    <t>GSF</t>
  </si>
  <si>
    <t>Greencoat Renewables</t>
  </si>
  <si>
    <t>Schroders Greencoat</t>
  </si>
  <si>
    <t>IE00BF2NR112</t>
  </si>
  <si>
    <t>GRP</t>
  </si>
  <si>
    <t>IRE</t>
  </si>
  <si>
    <t>AIM/ISE</t>
  </si>
  <si>
    <t>Greencoat UK Wind</t>
  </si>
  <si>
    <t>GB00B8SC6K54</t>
  </si>
  <si>
    <t>UKW</t>
  </si>
  <si>
    <t>Gresham House Energy Storage</t>
  </si>
  <si>
    <t>GB00BFX3K770</t>
  </si>
  <si>
    <t>GRID</t>
  </si>
  <si>
    <t>Gresham House Renewable Energy VCT 1</t>
  </si>
  <si>
    <t>GB00B4M2G812</t>
  </si>
  <si>
    <t>GV1O</t>
  </si>
  <si>
    <t>Gresham House Renewable Energy VCT 2</t>
  </si>
  <si>
    <t>GB00B43GVJ82</t>
  </si>
  <si>
    <t>GV2O</t>
  </si>
  <si>
    <t>GRIT Investment Trust</t>
  </si>
  <si>
    <t>GB00BL594W83</t>
  </si>
  <si>
    <t>GRIT</t>
  </si>
  <si>
    <t>Ground Rents Income Fund</t>
  </si>
  <si>
    <t>Schroder Real Estate Management</t>
  </si>
  <si>
    <t>GB00B715WG26</t>
  </si>
  <si>
    <t>GRIO</t>
  </si>
  <si>
    <t>Guinness VCT</t>
  </si>
  <si>
    <t>Guinness Global Investors</t>
  </si>
  <si>
    <t>GB00BQD0HG35</t>
  </si>
  <si>
    <t>GVCT</t>
  </si>
  <si>
    <t>Gulf Investment Fund</t>
  </si>
  <si>
    <t>Epicure Managers Qatar</t>
  </si>
  <si>
    <t>IM00B1Z40704</t>
  </si>
  <si>
    <t>GIF</t>
  </si>
  <si>
    <t>IOM</t>
  </si>
  <si>
    <t>Hansa Investment Company (A share)</t>
  </si>
  <si>
    <t>Hansa Capital Partners</t>
  </si>
  <si>
    <t>HANA</t>
  </si>
  <si>
    <t>Hansa Investment Company (Ord)</t>
  </si>
  <si>
    <t>HAN</t>
  </si>
  <si>
    <t>HarbourVest Global Private Equity</t>
  </si>
  <si>
    <t>HarbourVest Advisers L.P.</t>
  </si>
  <si>
    <t>GG00BR30MJ80</t>
  </si>
  <si>
    <t>HVPE</t>
  </si>
  <si>
    <t>Hargreave Hale AIM VCT</t>
  </si>
  <si>
    <t>Hargreave Hale</t>
  </si>
  <si>
    <t>GB00B02WHS05</t>
  </si>
  <si>
    <t>HHV</t>
  </si>
  <si>
    <t>Harmony Energy Income Trust</t>
  </si>
  <si>
    <t>Harmony Energy Advisors</t>
  </si>
  <si>
    <t>GB00BLNNFY18</t>
  </si>
  <si>
    <t>HEIT</t>
  </si>
  <si>
    <t>Henderson European Focus Trust</t>
  </si>
  <si>
    <t>GB00BLSNGB01</t>
  </si>
  <si>
    <t>HEFT</t>
  </si>
  <si>
    <t>Henderson EuroTrust</t>
  </si>
  <si>
    <t>GB00BP6QR382</t>
  </si>
  <si>
    <t>HNE</t>
  </si>
  <si>
    <t>Henderson Far East Income</t>
  </si>
  <si>
    <t>JE00B1GXH751</t>
  </si>
  <si>
    <t>HFEL</t>
  </si>
  <si>
    <t>Henderson High Income</t>
  </si>
  <si>
    <t>GB0009580571</t>
  </si>
  <si>
    <t>HHI</t>
  </si>
  <si>
    <t>Henderson International Income</t>
  </si>
  <si>
    <t>GB00B3PHCS86</t>
  </si>
  <si>
    <t>HINT</t>
  </si>
  <si>
    <t>Henderson Opportunities</t>
  </si>
  <si>
    <t>GB00BSHRGN41</t>
  </si>
  <si>
    <t>HOT</t>
  </si>
  <si>
    <t>Henderson Smaller Companies</t>
  </si>
  <si>
    <t>GB0009065060</t>
  </si>
  <si>
    <t>HSL</t>
  </si>
  <si>
    <t>Herald Investment Trust</t>
  </si>
  <si>
    <t>Herald Investment Management</t>
  </si>
  <si>
    <t>GB0004228648</t>
  </si>
  <si>
    <t>HRI</t>
  </si>
  <si>
    <t>HgCapital Trust</t>
  </si>
  <si>
    <t>HgCapital</t>
  </si>
  <si>
    <t>GB00BJ0LT190</t>
  </si>
  <si>
    <t>HGT</t>
  </si>
  <si>
    <t>HICL Infrastructure</t>
  </si>
  <si>
    <t>InfraRed Capital Partners</t>
  </si>
  <si>
    <t>GB00BJLP1Y77</t>
  </si>
  <si>
    <t>HICL</t>
  </si>
  <si>
    <t>Hipgnosis Songs Fund</t>
  </si>
  <si>
    <t>Hipgnosis Songs</t>
  </si>
  <si>
    <t>GG00BFYT9H72</t>
  </si>
  <si>
    <t>SONG</t>
  </si>
  <si>
    <t>Home REIT</t>
  </si>
  <si>
    <t>GB00BJP5HK17</t>
  </si>
  <si>
    <t>HOME</t>
  </si>
  <si>
    <t>HydrogenOne Capital Growth</t>
  </si>
  <si>
    <t>HydrogenOne Capital</t>
  </si>
  <si>
    <t>GB00BL6K7L04</t>
  </si>
  <si>
    <t>HGEN</t>
  </si>
  <si>
    <t>ICG Enterprise Trust</t>
  </si>
  <si>
    <t>Intermediate Capital Group</t>
  </si>
  <si>
    <t>GB0003292009</t>
  </si>
  <si>
    <t>ICGT</t>
  </si>
  <si>
    <t>ICG-Longbow Senior Secured UK Property Debt Investments</t>
  </si>
  <si>
    <t>Longbow Real Estate Capital</t>
  </si>
  <si>
    <t>GG00B8C23S81</t>
  </si>
  <si>
    <t>LBOW</t>
  </si>
  <si>
    <t>Impact Healthcare REIT</t>
  </si>
  <si>
    <t>Impact Health Partners</t>
  </si>
  <si>
    <t>GB00BYXVMJ03</t>
  </si>
  <si>
    <t>IHR</t>
  </si>
  <si>
    <t>Impax Environmental Markets</t>
  </si>
  <si>
    <t>Impax Asset Management</t>
  </si>
  <si>
    <t>GB0031232498</t>
  </si>
  <si>
    <t>IEM</t>
  </si>
  <si>
    <t>India Capital Growth Fund</t>
  </si>
  <si>
    <t>Ocean Dial Asset Management</t>
  </si>
  <si>
    <t>GB00B0P8RJ60</t>
  </si>
  <si>
    <t>IGC</t>
  </si>
  <si>
    <t>International Biotechnology</t>
  </si>
  <si>
    <t>Schroder Unit Trusts Limited</t>
  </si>
  <si>
    <t>GB0004559349</t>
  </si>
  <si>
    <t>IBT</t>
  </si>
  <si>
    <t>International Public Partnerships</t>
  </si>
  <si>
    <t>Amber Infrastructure Group</t>
  </si>
  <si>
    <t>GB00B188SR50</t>
  </si>
  <si>
    <t>INPP</t>
  </si>
  <si>
    <t>Invesco Asia Trust</t>
  </si>
  <si>
    <t>Invesco Asset Management</t>
  </si>
  <si>
    <t>GB0004535307</t>
  </si>
  <si>
    <t>IAT</t>
  </si>
  <si>
    <t>Invesco Bond Income Plus</t>
  </si>
  <si>
    <t>JE00B6RMDP68</t>
  </si>
  <si>
    <t>BIPS</t>
  </si>
  <si>
    <t>Invesco Perpetual UK Smaller Companies</t>
  </si>
  <si>
    <t>GB00B1FL3C76</t>
  </si>
  <si>
    <t>IPU</t>
  </si>
  <si>
    <t>Invesco Select Trust - Global Equity Income Shares</t>
  </si>
  <si>
    <t>GB00B1DQ6472</t>
  </si>
  <si>
    <t>IVPG</t>
  </si>
  <si>
    <t>Investment Company</t>
  </si>
  <si>
    <t>GB0004658257</t>
  </si>
  <si>
    <t>INV</t>
  </si>
  <si>
    <t>JLEN Environmental Assets Group</t>
  </si>
  <si>
    <t>GG00BJL5FH87</t>
  </si>
  <si>
    <t>JLEN</t>
  </si>
  <si>
    <t>JPEL Private Equity</t>
  </si>
  <si>
    <t>Fortress Investment Group</t>
  </si>
  <si>
    <t>GG00BS82YQ75</t>
  </si>
  <si>
    <t>JPEL</t>
  </si>
  <si>
    <t>JPMorgan American</t>
  </si>
  <si>
    <t>J.P. Morgan Asset Management</t>
  </si>
  <si>
    <t>GB00BKZGVH64</t>
  </si>
  <si>
    <t>JAM</t>
  </si>
  <si>
    <t>JPMorgan Asia Growth &amp; Income</t>
  </si>
  <si>
    <t>GB0001320778</t>
  </si>
  <si>
    <t>JAGI</t>
  </si>
  <si>
    <t>JPMorgan China Growth &amp; Income</t>
  </si>
  <si>
    <t>GB0003435012</t>
  </si>
  <si>
    <t>JCGI</t>
  </si>
  <si>
    <t>JPMorgan Claverhouse</t>
  </si>
  <si>
    <t>GB0003422184</t>
  </si>
  <si>
    <t>JCH</t>
  </si>
  <si>
    <t>JPMorgan Emerging Europe, Middle East &amp; Africa Securities</t>
  </si>
  <si>
    <t>GB0032164732</t>
  </si>
  <si>
    <t>JEMA</t>
  </si>
  <si>
    <t>JPMorgan Emerging Markets</t>
  </si>
  <si>
    <t>GB00BMXWN182</t>
  </si>
  <si>
    <t>JMG</t>
  </si>
  <si>
    <t>JPMorgan European Discovery</t>
  </si>
  <si>
    <t>GB00BMTS0Z37</t>
  </si>
  <si>
    <t>JEDT</t>
  </si>
  <si>
    <t>JPMorgan European Growth &amp; Income</t>
  </si>
  <si>
    <t>GB00BPR9Y246</t>
  </si>
  <si>
    <t>JEGI</t>
  </si>
  <si>
    <t>JPMorgan Global Core Real Assets</t>
  </si>
  <si>
    <t>GG00BJVKW831</t>
  </si>
  <si>
    <t>JARA</t>
  </si>
  <si>
    <t>JPMorgan Global Emerging Markets Income</t>
  </si>
  <si>
    <t>GB00B5ZZY915</t>
  </si>
  <si>
    <t>JEMI</t>
  </si>
  <si>
    <t>JPMorgan Global Growth &amp; Income</t>
  </si>
  <si>
    <t>GB00BYMKY695</t>
  </si>
  <si>
    <t>JGGI</t>
  </si>
  <si>
    <t>JPMorgan Indian</t>
  </si>
  <si>
    <t>GB0003450359</t>
  </si>
  <si>
    <t>JII</t>
  </si>
  <si>
    <t>JPMorgan Japan Small Cap Growth &amp; Income</t>
  </si>
  <si>
    <t>GB0003165817</t>
  </si>
  <si>
    <t>JSGI</t>
  </si>
  <si>
    <t>JPMorgan Japanese</t>
  </si>
  <si>
    <t>GB0001740025</t>
  </si>
  <si>
    <t>JFJ</t>
  </si>
  <si>
    <t>JPMorgan UK Small Cap Growth &amp; Income</t>
  </si>
  <si>
    <t>GB00BF7L8P11</t>
  </si>
  <si>
    <t>JUGI</t>
  </si>
  <si>
    <t>JPMorgan US Smaller Companies</t>
  </si>
  <si>
    <t>GB00BJL5F346</t>
  </si>
  <si>
    <t>JUSC</t>
  </si>
  <si>
    <t>Jupiter Green Investment Trust</t>
  </si>
  <si>
    <t>Jupiter Unit Trust Managers</t>
  </si>
  <si>
    <t>GB00B120GL77</t>
  </si>
  <si>
    <t>JGC</t>
  </si>
  <si>
    <t>JZ Capital Partners</t>
  </si>
  <si>
    <t>Jordan / Zalaznick Advisors</t>
  </si>
  <si>
    <t>GG00B403HK58</t>
  </si>
  <si>
    <t>JZCP</t>
  </si>
  <si>
    <t>Keystone Positive Change</t>
  </si>
  <si>
    <t>GB00BK96BB68</t>
  </si>
  <si>
    <t>KPC</t>
  </si>
  <si>
    <t>Kings Arms Yard VCT</t>
  </si>
  <si>
    <t>GB0007174294</t>
  </si>
  <si>
    <t>KAY</t>
  </si>
  <si>
    <t>Law Debenture Corporation</t>
  </si>
  <si>
    <t>GB0031429219</t>
  </si>
  <si>
    <t>LWDB</t>
  </si>
  <si>
    <t>Life Science REIT</t>
  </si>
  <si>
    <t>Ironstone Asset Management Limited</t>
  </si>
  <si>
    <t>Property - UK commercial</t>
  </si>
  <si>
    <t>GB00BP5X4Q29</t>
  </si>
  <si>
    <t>LABS</t>
  </si>
  <si>
    <t>Life Settlement Assets</t>
  </si>
  <si>
    <t>Acheron Capital</t>
  </si>
  <si>
    <t>GB00BF1Q4B05</t>
  </si>
  <si>
    <t>LSAA</t>
  </si>
  <si>
    <t>Lindsell Train</t>
  </si>
  <si>
    <t>GB0031977944</t>
  </si>
  <si>
    <t>LTI</t>
  </si>
  <si>
    <t>Literacy Capital</t>
  </si>
  <si>
    <t>Literacy Capital Asset Management</t>
  </si>
  <si>
    <t>GB00BMF1L080</t>
  </si>
  <si>
    <t>BOOK</t>
  </si>
  <si>
    <t>SFS/CAY</t>
  </si>
  <si>
    <t>LMS Capital</t>
  </si>
  <si>
    <t>GB00B12MHD28</t>
  </si>
  <si>
    <t>LMS</t>
  </si>
  <si>
    <t>Lowland</t>
  </si>
  <si>
    <t>GB00BNXGHS27</t>
  </si>
  <si>
    <t>LWI</t>
  </si>
  <si>
    <t>M&amp;G Credit Income</t>
  </si>
  <si>
    <t>M&amp;G Alternatives Investment Management</t>
  </si>
  <si>
    <t>GB00BFYYL325</t>
  </si>
  <si>
    <t>MGCI</t>
  </si>
  <si>
    <t>Macau Property Opportunities</t>
  </si>
  <si>
    <t>Sniper Capital</t>
  </si>
  <si>
    <t>GG00BGDYFV61</t>
  </si>
  <si>
    <t>MPO</t>
  </si>
  <si>
    <t>Majedie Investments</t>
  </si>
  <si>
    <t>Marylebone Partners</t>
  </si>
  <si>
    <t>GB0005555221</t>
  </si>
  <si>
    <t>MAJE</t>
  </si>
  <si>
    <t>Manchester &amp; London</t>
  </si>
  <si>
    <t>M&amp;L Capital Management</t>
  </si>
  <si>
    <t>GB0002258472</t>
  </si>
  <si>
    <t>MNL</t>
  </si>
  <si>
    <t>Marble Point Loan Financing</t>
  </si>
  <si>
    <t>Investcorp</t>
  </si>
  <si>
    <t>GG00BF1Q4G54</t>
  </si>
  <si>
    <t>MPLF</t>
  </si>
  <si>
    <t>Martin Currie Global Portfolio</t>
  </si>
  <si>
    <t>Martin Currie Investment Management</t>
  </si>
  <si>
    <t>GB0005372411</t>
  </si>
  <si>
    <t>MNP</t>
  </si>
  <si>
    <t>Marwyn Value Investors</t>
  </si>
  <si>
    <t>Marwyn Investment Management</t>
  </si>
  <si>
    <t>MVI</t>
  </si>
  <si>
    <t>CAY</t>
  </si>
  <si>
    <t>Maven Income and Growth VCT</t>
  </si>
  <si>
    <t>Maven Capital Partners</t>
  </si>
  <si>
    <t>GB0004122858</t>
  </si>
  <si>
    <t>MIG1</t>
  </si>
  <si>
    <t>Maven Income and Growth VCT 3</t>
  </si>
  <si>
    <t>GB0031153769</t>
  </si>
  <si>
    <t>MIG3</t>
  </si>
  <si>
    <t>Maven Income and Growth VCT 4</t>
  </si>
  <si>
    <t>GB00B043QW84</t>
  </si>
  <si>
    <t>MAV4</t>
  </si>
  <si>
    <t>Maven Income and Growth VCT 5</t>
  </si>
  <si>
    <t>GB0002057536</t>
  </si>
  <si>
    <t>MIG5</t>
  </si>
  <si>
    <t>Menhaden Resource Efficiency</t>
  </si>
  <si>
    <t>GB00BZ0XWD04</t>
  </si>
  <si>
    <t>MHN</t>
  </si>
  <si>
    <t>Mercantile Investment Trust</t>
  </si>
  <si>
    <t>GB00BF4JDH58</t>
  </si>
  <si>
    <t>MRC</t>
  </si>
  <si>
    <t>Merchants Trust</t>
  </si>
  <si>
    <t>GB0005800072</t>
  </si>
  <si>
    <t>MRCH</t>
  </si>
  <si>
    <t>Mid Wynd International</t>
  </si>
  <si>
    <t>Lazard Asset Management</t>
  </si>
  <si>
    <t>GB00B6VTTK07</t>
  </si>
  <si>
    <t>MWY</t>
  </si>
  <si>
    <t>Middlefield Canadian Income Trust</t>
  </si>
  <si>
    <t>Middlefield International</t>
  </si>
  <si>
    <t>GB00B15PV034</t>
  </si>
  <si>
    <t>MCT</t>
  </si>
  <si>
    <t>Yes (offshore)</t>
  </si>
  <si>
    <t>MIGO Opportunities Trust</t>
  </si>
  <si>
    <t>Asset Value Investors Limited</t>
  </si>
  <si>
    <t>GB0034365949</t>
  </si>
  <si>
    <t>MIGO</t>
  </si>
  <si>
    <t>Miton UK Microcap Trust</t>
  </si>
  <si>
    <t>GB00BWFGQ085</t>
  </si>
  <si>
    <t>MINI</t>
  </si>
  <si>
    <t>Mobeus Income &amp; Growth 2 VCT</t>
  </si>
  <si>
    <t>GB00B0LKLZ05</t>
  </si>
  <si>
    <t>MIG</t>
  </si>
  <si>
    <t>Mobeus Income &amp; Growth 4 VCT</t>
  </si>
  <si>
    <t>GB00B1FMDH51</t>
  </si>
  <si>
    <t>MIG4</t>
  </si>
  <si>
    <t>Mobeus Income &amp; Growth VCT</t>
  </si>
  <si>
    <t>GB00B01WL239</t>
  </si>
  <si>
    <t>MIX</t>
  </si>
  <si>
    <t>Mobius Investment Trust</t>
  </si>
  <si>
    <t>GB00BFZ7R980</t>
  </si>
  <si>
    <t>MMIT</t>
  </si>
  <si>
    <t>Molten Ventures</t>
  </si>
  <si>
    <t>GB00BY7QYJ50</t>
  </si>
  <si>
    <t>GROW</t>
  </si>
  <si>
    <t>Molten Ventures VCT</t>
  </si>
  <si>
    <t>GB0002867140</t>
  </si>
  <si>
    <t>MVCT</t>
  </si>
  <si>
    <t>Monks</t>
  </si>
  <si>
    <t>GB0030517261</t>
  </si>
  <si>
    <t>MNKS</t>
  </si>
  <si>
    <t>Montanaro European Smaller Companies</t>
  </si>
  <si>
    <t>Montanaro Investment Managers</t>
  </si>
  <si>
    <t>GB00BM8H3X05</t>
  </si>
  <si>
    <t>MTE</t>
  </si>
  <si>
    <t>Montanaro UK Smaller Companies</t>
  </si>
  <si>
    <t>GB00BZ1H9L86</t>
  </si>
  <si>
    <t>MTU</t>
  </si>
  <si>
    <t>Murray Income</t>
  </si>
  <si>
    <t>GB0006111123</t>
  </si>
  <si>
    <t>MUT</t>
  </si>
  <si>
    <t>Murray International</t>
  </si>
  <si>
    <t>GB00BQZCCB79</t>
  </si>
  <si>
    <t>MYI</t>
  </si>
  <si>
    <t>NB Distressed Debt</t>
  </si>
  <si>
    <t>Neuberger Berman Europe</t>
  </si>
  <si>
    <t>GG00BDFZ6F78</t>
  </si>
  <si>
    <t>NBDD</t>
  </si>
  <si>
    <t>NB Distressed Debt Extended Life shares</t>
  </si>
  <si>
    <t>GG00BR88RQ95</t>
  </si>
  <si>
    <t>NBDX</t>
  </si>
  <si>
    <t>NB Distressed Debt New Global shares</t>
  </si>
  <si>
    <t>GG00BNTXRB08</t>
  </si>
  <si>
    <t>NBDG</t>
  </si>
  <si>
    <t>NB Global Monthly Income Fund</t>
  </si>
  <si>
    <t>GG00BNNJMX19</t>
  </si>
  <si>
    <t>NBMI</t>
  </si>
  <si>
    <t>NB Private Equity Partners</t>
  </si>
  <si>
    <t>NB Alternatives Advisers</t>
  </si>
  <si>
    <t>GG00B1ZBD492</t>
  </si>
  <si>
    <t>NBPE</t>
  </si>
  <si>
    <t>MAIN/SFS/EURONEXT</t>
  </si>
  <si>
    <t>New Century AIM VCT 2</t>
  </si>
  <si>
    <t>Oberon Investments</t>
  </si>
  <si>
    <t>GB00B1SN3863</t>
  </si>
  <si>
    <t>NCA2</t>
  </si>
  <si>
    <t>New Star Investment Trust</t>
  </si>
  <si>
    <t>Brompton Asset Management</t>
  </si>
  <si>
    <t>GB0002631041</t>
  </si>
  <si>
    <t>NSI</t>
  </si>
  <si>
    <t>NextEnergy Solar Fund</t>
  </si>
  <si>
    <t>NextEnergy Capital IM</t>
  </si>
  <si>
    <t>GG00BJ0JVY01</t>
  </si>
  <si>
    <t>NESF</t>
  </si>
  <si>
    <t>Nippon Active Value Fund</t>
  </si>
  <si>
    <t>Rising Sun Management</t>
  </si>
  <si>
    <t>GB00BKLGLS10</t>
  </si>
  <si>
    <t>NAVF</t>
  </si>
  <si>
    <t>North American Income Trust</t>
  </si>
  <si>
    <t>GB00BJ00Z303</t>
  </si>
  <si>
    <t>NAIT</t>
  </si>
  <si>
    <t>North Atlantic Smaller Companies</t>
  </si>
  <si>
    <t>Harwood Capital</t>
  </si>
  <si>
    <t>GB0006439003</t>
  </si>
  <si>
    <t>NAS</t>
  </si>
  <si>
    <t>Northern 2 VCT</t>
  </si>
  <si>
    <t>Mercia Asset Management</t>
  </si>
  <si>
    <t>GB0005356430</t>
  </si>
  <si>
    <t>NTV</t>
  </si>
  <si>
    <t>Northern 3 VCT</t>
  </si>
  <si>
    <t>GB0031152027</t>
  </si>
  <si>
    <t>NTN</t>
  </si>
  <si>
    <t>Northern Venture Trust</t>
  </si>
  <si>
    <t>GB0006450703</t>
  </si>
  <si>
    <t>NVT</t>
  </si>
  <si>
    <t>Oakley Capital Investments</t>
  </si>
  <si>
    <t>OCI</t>
  </si>
  <si>
    <t>Octopus AIM VCT</t>
  </si>
  <si>
    <t>Octopus Investments</t>
  </si>
  <si>
    <t>GB0034202076</t>
  </si>
  <si>
    <t>OOA</t>
  </si>
  <si>
    <t>Octopus AIM VCT 2</t>
  </si>
  <si>
    <t>GB00B0JQZZ80</t>
  </si>
  <si>
    <t>OSEC</t>
  </si>
  <si>
    <t>Octopus Apollo VCT</t>
  </si>
  <si>
    <t>GB00B17B3479</t>
  </si>
  <si>
    <t>OAP3</t>
  </si>
  <si>
    <t>Octopus Future Generations VCT</t>
  </si>
  <si>
    <t>GB00BNGFHX14</t>
  </si>
  <si>
    <t>OFG</t>
  </si>
  <si>
    <t>Octopus Renewables Infrastructure</t>
  </si>
  <si>
    <t>Octopus Renewables</t>
  </si>
  <si>
    <t>GB00BJM02935</t>
  </si>
  <si>
    <t>ORIT</t>
  </si>
  <si>
    <t>Octopus Titan VCT</t>
  </si>
  <si>
    <t>GB00B28V9347</t>
  </si>
  <si>
    <t>OTV2</t>
  </si>
  <si>
    <t>Odyssean Investment Trust</t>
  </si>
  <si>
    <t>Odyssean Capital</t>
  </si>
  <si>
    <t>GB00BFFK7H57</t>
  </si>
  <si>
    <t>OIT</t>
  </si>
  <si>
    <t>Onward Opportunities</t>
  </si>
  <si>
    <t>Dowgate Wealth</t>
  </si>
  <si>
    <t>GG00BMZR1514</t>
  </si>
  <si>
    <t>ONWD</t>
  </si>
  <si>
    <t>Oryx International Growth</t>
  </si>
  <si>
    <t>GG00B3BTVQ94</t>
  </si>
  <si>
    <t>OIG</t>
  </si>
  <si>
    <t>Oxford Technology 2 VCT - OT1 shares</t>
  </si>
  <si>
    <t>Oxford Technology 2 VCT Managers</t>
  </si>
  <si>
    <t>GB00BN73FM99</t>
  </si>
  <si>
    <t>OT1</t>
  </si>
  <si>
    <t>Oxford Technology 2 VCT - OT2 shares</t>
  </si>
  <si>
    <t>GB0003105052</t>
  </si>
  <si>
    <t>OXH</t>
  </si>
  <si>
    <t>Oxford Technology 2 VCT - OT3 shares</t>
  </si>
  <si>
    <t>GB00BN73FN07</t>
  </si>
  <si>
    <t>OT3</t>
  </si>
  <si>
    <t>Oxford Technology 2 VCT - OT4 shares</t>
  </si>
  <si>
    <t>GB00BN73FP21</t>
  </si>
  <si>
    <t>OT4</t>
  </si>
  <si>
    <t>Pacific Assets Trust</t>
  </si>
  <si>
    <t>Stewart Investors</t>
  </si>
  <si>
    <t>GB0006674385</t>
  </si>
  <si>
    <t>PAC</t>
  </si>
  <si>
    <t>Pacific Horizon Investment Trust</t>
  </si>
  <si>
    <t>GB0006667470</t>
  </si>
  <si>
    <t>PHI</t>
  </si>
  <si>
    <t>Pantheon Infrastructure</t>
  </si>
  <si>
    <t>Pantheon Ventures</t>
  </si>
  <si>
    <t>GB00BLNNFL88</t>
  </si>
  <si>
    <t>PINT</t>
  </si>
  <si>
    <t>Pantheon International</t>
  </si>
  <si>
    <t>GB00BP37WF17</t>
  </si>
  <si>
    <t>PIN</t>
  </si>
  <si>
    <t>Patria Private Equity Trust</t>
  </si>
  <si>
    <t>Patria Capital Partners</t>
  </si>
  <si>
    <t>GB0030474687</t>
  </si>
  <si>
    <t>PPET</t>
  </si>
  <si>
    <t>Pembroke VCT B shares</t>
  </si>
  <si>
    <t>Pembroke Investment Managers</t>
  </si>
  <si>
    <t>GB00BQVC9S79</t>
  </si>
  <si>
    <t>PEMB</t>
  </si>
  <si>
    <t>Pershing Square Holdings</t>
  </si>
  <si>
    <t>Pershing Square Capital Management</t>
  </si>
  <si>
    <t>GG00BPFJTF46</t>
  </si>
  <si>
    <t>PSH</t>
  </si>
  <si>
    <t>Personal Assets Trust</t>
  </si>
  <si>
    <t>Troy Asset Management</t>
  </si>
  <si>
    <t>GB00BM8B5H06</t>
  </si>
  <si>
    <t>PNL</t>
  </si>
  <si>
    <t>Petershill Partners</t>
  </si>
  <si>
    <t>Goldman Sachs Asset Management, L.P.</t>
  </si>
  <si>
    <t>GB00BL9ZF303</t>
  </si>
  <si>
    <t>PHLL</t>
  </si>
  <si>
    <t>Phoenix Spree Deutschland</t>
  </si>
  <si>
    <t>QSix</t>
  </si>
  <si>
    <t>JE00B248KJ21</t>
  </si>
  <si>
    <t>PSDL</t>
  </si>
  <si>
    <t>Polar Capital Global Financials</t>
  </si>
  <si>
    <t>Polar Capital Holdings</t>
  </si>
  <si>
    <t>GB00B9XQT119</t>
  </si>
  <si>
    <t>PCFT</t>
  </si>
  <si>
    <t>Polar Capital Global Healthcare</t>
  </si>
  <si>
    <t>GB00B6832P16</t>
  </si>
  <si>
    <t>PCGH</t>
  </si>
  <si>
    <t>Polar Capital Technology</t>
  </si>
  <si>
    <t>GB0004220025</t>
  </si>
  <si>
    <t>PCT</t>
  </si>
  <si>
    <t>Praetura Growth VCT</t>
  </si>
  <si>
    <t>Praetura Ventures</t>
  </si>
  <si>
    <t>GB00BL690L89</t>
  </si>
  <si>
    <t>PGV</t>
  </si>
  <si>
    <t>Premier Miton Global Renewables</t>
  </si>
  <si>
    <t>GB0033537902</t>
  </si>
  <si>
    <t>PMGR</t>
  </si>
  <si>
    <t>Princess Private Equity Holding</t>
  </si>
  <si>
    <t>Partners Group</t>
  </si>
  <si>
    <t>GG00B28C2R28</t>
  </si>
  <si>
    <t>PEY</t>
  </si>
  <si>
    <t>ProVen Growth and Income VCT</t>
  </si>
  <si>
    <t>Beringea</t>
  </si>
  <si>
    <t>GB00B5B7YS03</t>
  </si>
  <si>
    <t>PGOO</t>
  </si>
  <si>
    <t>ProVen VCT</t>
  </si>
  <si>
    <t>GB00B8GH9P84</t>
  </si>
  <si>
    <t>PVN</t>
  </si>
  <si>
    <t>PRS REIT</t>
  </si>
  <si>
    <t>Sigma Capital</t>
  </si>
  <si>
    <t>GB00BF01NH51</t>
  </si>
  <si>
    <t>PRSR</t>
  </si>
  <si>
    <t>Puma Alpha VCT</t>
  </si>
  <si>
    <t>Puma Investments</t>
  </si>
  <si>
    <t>GB00BGMG7F10</t>
  </si>
  <si>
    <t>PUAL</t>
  </si>
  <si>
    <t>Puma VCT 13</t>
  </si>
  <si>
    <t>GB00BD5B1L68</t>
  </si>
  <si>
    <t>PU13</t>
  </si>
  <si>
    <t>Real Estate Credit Investments</t>
  </si>
  <si>
    <t>Cheyne Capital</t>
  </si>
  <si>
    <t>GB00B0HW5366</t>
  </si>
  <si>
    <t>RECI</t>
  </si>
  <si>
    <t>Regional REIT</t>
  </si>
  <si>
    <t>ARA Europe Private Markets </t>
  </si>
  <si>
    <t>GG00BYV2ZQ34</t>
  </si>
  <si>
    <t>RGL</t>
  </si>
  <si>
    <t>Renewables Infrastructure Group</t>
  </si>
  <si>
    <t>GG00BBHX2H91</t>
  </si>
  <si>
    <t>TRIG</t>
  </si>
  <si>
    <t>Residential Secure Income REIT</t>
  </si>
  <si>
    <t>GB00BYSX1508</t>
  </si>
  <si>
    <t>RESI</t>
  </si>
  <si>
    <t>Rights &amp; Issues Investment Trust</t>
  </si>
  <si>
    <t>GB0007392078</t>
  </si>
  <si>
    <t>RIII</t>
  </si>
  <si>
    <t>RIT Capital Partners</t>
  </si>
  <si>
    <t>GB0007366395</t>
  </si>
  <si>
    <t>RCP</t>
  </si>
  <si>
    <t>River &amp; Mercantile UK Micro Cap</t>
  </si>
  <si>
    <t>River Global</t>
  </si>
  <si>
    <t>GG00BNDMJP11</t>
  </si>
  <si>
    <t>RMMC</t>
  </si>
  <si>
    <t>Riverstone Credit Opportunities Income</t>
  </si>
  <si>
    <t>Riverstone International</t>
  </si>
  <si>
    <t>GB00BJHPS390</t>
  </si>
  <si>
    <t>RCOI</t>
  </si>
  <si>
    <t>Riverstone Energy</t>
  </si>
  <si>
    <t>GG00BBHXCL35</t>
  </si>
  <si>
    <t>RSE</t>
  </si>
  <si>
    <t>RM Infrastructure Income</t>
  </si>
  <si>
    <t>RM Capital Markets</t>
  </si>
  <si>
    <t>GB00BYMTBG55</t>
  </si>
  <si>
    <t>RMII</t>
  </si>
  <si>
    <t>Rockwood Strategic</t>
  </si>
  <si>
    <t>GB00BRRD5L66</t>
  </si>
  <si>
    <t>RKW</t>
  </si>
  <si>
    <t>RTW Biotech Opportunities</t>
  </si>
  <si>
    <t>RTW Investments</t>
  </si>
  <si>
    <t>GG00BKTRRM22</t>
  </si>
  <si>
    <t>RTW</t>
  </si>
  <si>
    <t>Ruffer Investment Company</t>
  </si>
  <si>
    <t>Ruffer</t>
  </si>
  <si>
    <t>GB00B018CS46</t>
  </si>
  <si>
    <t>RICA</t>
  </si>
  <si>
    <t>Schiehallion Fund</t>
  </si>
  <si>
    <t>GG00BJ0CDD21</t>
  </si>
  <si>
    <t>MNTN</t>
  </si>
  <si>
    <t>Schroder Asian Total Return</t>
  </si>
  <si>
    <t>Schroder Investment Management</t>
  </si>
  <si>
    <t>GB0008710799</t>
  </si>
  <si>
    <t>ATR</t>
  </si>
  <si>
    <t>Schroder AsiaPacific Fund</t>
  </si>
  <si>
    <t>GB0007918872</t>
  </si>
  <si>
    <t>SDP</t>
  </si>
  <si>
    <t>Schroder British Opportunities</t>
  </si>
  <si>
    <t>GB00BN7JZR28</t>
  </si>
  <si>
    <t>SBO</t>
  </si>
  <si>
    <t>Schroder BSC Social Impact</t>
  </si>
  <si>
    <t>GB00BF781319</t>
  </si>
  <si>
    <t>SBSI</t>
  </si>
  <si>
    <t>Schroder European Real Estate</t>
  </si>
  <si>
    <t>GB00BY7R8K77</t>
  </si>
  <si>
    <t>SERE</t>
  </si>
  <si>
    <t>MAIN/JSE</t>
  </si>
  <si>
    <t>Schroder Income Growth Fund</t>
  </si>
  <si>
    <t>GB0007915860</t>
  </si>
  <si>
    <t>SCF</t>
  </si>
  <si>
    <t>Schroder Japan Trust</t>
  </si>
  <si>
    <t>GB0008022849</t>
  </si>
  <si>
    <t>SJG</t>
  </si>
  <si>
    <t>Schroder Oriental Income</t>
  </si>
  <si>
    <t>GB00B0CRWN59</t>
  </si>
  <si>
    <t>SOI</t>
  </si>
  <si>
    <t>Schroder Real Estate</t>
  </si>
  <si>
    <t>GB00B01HM147</t>
  </si>
  <si>
    <t>SREI</t>
  </si>
  <si>
    <t>Schroder UK Mid Cap Fund</t>
  </si>
  <si>
    <t>GB0006108418</t>
  </si>
  <si>
    <t>SCP</t>
  </si>
  <si>
    <t>Schroders Capital Global Innovation Trust</t>
  </si>
  <si>
    <t>GB00BVG1CF25</t>
  </si>
  <si>
    <t>INOV</t>
  </si>
  <si>
    <t>Scottish American</t>
  </si>
  <si>
    <t>GB0007873697</t>
  </si>
  <si>
    <t>SAIN</t>
  </si>
  <si>
    <t>Scottish Mortgage</t>
  </si>
  <si>
    <t>GB00BLDYK618</t>
  </si>
  <si>
    <t>SMT</t>
  </si>
  <si>
    <t>Scottish Oriental Smaller Companies</t>
  </si>
  <si>
    <t>FSSA IM</t>
  </si>
  <si>
    <t>GB0007836132</t>
  </si>
  <si>
    <t>SST</t>
  </si>
  <si>
    <t>SDCL Energy Efficiency Income</t>
  </si>
  <si>
    <t>Sustainable Development Capital</t>
  </si>
  <si>
    <t>GB00BGHVZM47</t>
  </si>
  <si>
    <t>SEIT</t>
  </si>
  <si>
    <t>Seneca Growth Capital VCT</t>
  </si>
  <si>
    <t>Seneca Investment Managers</t>
  </si>
  <si>
    <t>GB0031256109</t>
  </si>
  <si>
    <t>HYG</t>
  </si>
  <si>
    <t>Seneca Growth Capital VCT B shares</t>
  </si>
  <si>
    <t>GB00BG13MH08</t>
  </si>
  <si>
    <t>SVCT</t>
  </si>
  <si>
    <t>Sequoia Economic Infrastructure Income</t>
  </si>
  <si>
    <t>Sequoia Investment Management</t>
  </si>
  <si>
    <t>GG00BV54HY67</t>
  </si>
  <si>
    <t>SEQI</t>
  </si>
  <si>
    <t>Seraphim Space Investment Trust</t>
  </si>
  <si>
    <t>Seraphim Space</t>
  </si>
  <si>
    <t>GB00BKPG0138</t>
  </si>
  <si>
    <t>SSIT</t>
  </si>
  <si>
    <t>Shires Income</t>
  </si>
  <si>
    <t>GB0008052507</t>
  </si>
  <si>
    <t>SHRS</t>
  </si>
  <si>
    <t>SLF Realisation Fund</t>
  </si>
  <si>
    <t>KKV Investment Management</t>
  </si>
  <si>
    <t>GG00BN56JF17</t>
  </si>
  <si>
    <t>SLFR</t>
  </si>
  <si>
    <t>SLF Realisation Fund C shares*</t>
  </si>
  <si>
    <t>GG00BFXYHJ13</t>
  </si>
  <si>
    <t>SLFX</t>
  </si>
  <si>
    <t>Smithson Investment Trust</t>
  </si>
  <si>
    <t>Fundsmith</t>
  </si>
  <si>
    <t>GB00BGJWTR88</t>
  </si>
  <si>
    <t>SSON</t>
  </si>
  <si>
    <t>Starwood European Real Estate Finance</t>
  </si>
  <si>
    <t>Starwood European Finance Partners</t>
  </si>
  <si>
    <t>GG00BRC3R375</t>
  </si>
  <si>
    <t>SWEF</t>
  </si>
  <si>
    <t>Strategic Equity Capital</t>
  </si>
  <si>
    <t>GB00B0BDCB21</t>
  </si>
  <si>
    <t>SEC</t>
  </si>
  <si>
    <t>STS Global Income &amp; Growth Trust</t>
  </si>
  <si>
    <t>GB00B09G3N23</t>
  </si>
  <si>
    <t>STS</t>
  </si>
  <si>
    <t>Supermarket Income REIT</t>
  </si>
  <si>
    <t>Atrato Capital</t>
  </si>
  <si>
    <t>GB00BF345X11</t>
  </si>
  <si>
    <t>SUPR</t>
  </si>
  <si>
    <t>SuperSeed Capital</t>
  </si>
  <si>
    <t>SuperSeed Ventures</t>
  </si>
  <si>
    <t>GG00BL594H32</t>
  </si>
  <si>
    <t>WWW</t>
  </si>
  <si>
    <t>AQSE</t>
  </si>
  <si>
    <t>Sure Ventures</t>
  </si>
  <si>
    <t>Shard Capital</t>
  </si>
  <si>
    <t>GB00BYWYZ460</t>
  </si>
  <si>
    <t>SURE</t>
  </si>
  <si>
    <t>SVM UK Emerging Fund</t>
  </si>
  <si>
    <t>GB0000684174</t>
  </si>
  <si>
    <t>SVM</t>
  </si>
  <si>
    <t>Symphony International Holdings</t>
  </si>
  <si>
    <t>Symphony Asia Holdings</t>
  </si>
  <si>
    <t>VGG548121059</t>
  </si>
  <si>
    <t>SIHL</t>
  </si>
  <si>
    <t>VIB</t>
  </si>
  <si>
    <t>Syncona</t>
  </si>
  <si>
    <t>GG00B8P59C08</t>
  </si>
  <si>
    <t>SYNC</t>
  </si>
  <si>
    <t>Target Healthcare REIT</t>
  </si>
  <si>
    <t>Target Fund Managers</t>
  </si>
  <si>
    <t>GB00BJGTLF51</t>
  </si>
  <si>
    <t>THRL</t>
  </si>
  <si>
    <t>Taylor Maritime Investments</t>
  </si>
  <si>
    <t>Taylor Maritime</t>
  </si>
  <si>
    <t>GG00BP2NJT37</t>
  </si>
  <si>
    <t>TMI</t>
  </si>
  <si>
    <t>Temple Bar Investment Trust</t>
  </si>
  <si>
    <t>RWC Asset Management</t>
  </si>
  <si>
    <t>GB00BMV92D64</t>
  </si>
  <si>
    <t>TMPL</t>
  </si>
  <si>
    <t>Templeton Emerging Markets</t>
  </si>
  <si>
    <t>Franklin Templeton Investments</t>
  </si>
  <si>
    <t>GB00BKPG0S09</t>
  </si>
  <si>
    <t>TEM</t>
  </si>
  <si>
    <t>Tetragon Financial Group</t>
  </si>
  <si>
    <t>Tetragon Financial Management</t>
  </si>
  <si>
    <t>GG00B1RMC548</t>
  </si>
  <si>
    <t>TFG</t>
  </si>
  <si>
    <t>SFS/EURONEXT</t>
  </si>
  <si>
    <t>Thames Ventures VCT 1</t>
  </si>
  <si>
    <t>GB00BFRSVQ41</t>
  </si>
  <si>
    <t>TV1</t>
  </si>
  <si>
    <t>Thames Ventures VCT 2 AIM shares</t>
  </si>
  <si>
    <t>GB00BMYXV611</t>
  </si>
  <si>
    <t>TV2A</t>
  </si>
  <si>
    <t>Thames Ventures VCT 2 Healthcare shares</t>
  </si>
  <si>
    <t>GB00BDHF5D62</t>
  </si>
  <si>
    <t>TV2H</t>
  </si>
  <si>
    <t>Thames Ventures VCT 2 Ventures Shares</t>
  </si>
  <si>
    <t>GB00BDHF5B49</t>
  </si>
  <si>
    <t>TV2V</t>
  </si>
  <si>
    <t>The Global Smaller Companies Trust</t>
  </si>
  <si>
    <t>GB00BKLXD974</t>
  </si>
  <si>
    <t>GSCT</t>
  </si>
  <si>
    <t>The Income &amp; Growth VCT</t>
  </si>
  <si>
    <t>GB00B29BN198</t>
  </si>
  <si>
    <t>IGV</t>
  </si>
  <si>
    <t>Third Point Investors</t>
  </si>
  <si>
    <t>Third Point</t>
  </si>
  <si>
    <t>GG00B1YQ7219</t>
  </si>
  <si>
    <t>TPOU</t>
  </si>
  <si>
    <t>TR Property</t>
  </si>
  <si>
    <t>GB0009064097</t>
  </si>
  <si>
    <t>TRY</t>
  </si>
  <si>
    <t>Triple Point Energy Transition</t>
  </si>
  <si>
    <t>GB00BMCBZL07</t>
  </si>
  <si>
    <t>TENT</t>
  </si>
  <si>
    <t>Triple Point Social Housing REIT</t>
  </si>
  <si>
    <t>GB00BF0P7H59</t>
  </si>
  <si>
    <t>SOHO</t>
  </si>
  <si>
    <t>Triple Point Venture VCT Venture shares</t>
  </si>
  <si>
    <t>GB00BDTYGZ09</t>
  </si>
  <si>
    <t>TPV</t>
  </si>
  <si>
    <t>Tritax Big Box REIT</t>
  </si>
  <si>
    <t>Tritax Management</t>
  </si>
  <si>
    <t>GB00BG49KP99</t>
  </si>
  <si>
    <t>BBOX</t>
  </si>
  <si>
    <t>Tritax Eurobox</t>
  </si>
  <si>
    <t>GB00BG382L74</t>
  </si>
  <si>
    <t>BOXE</t>
  </si>
  <si>
    <t>Tufton Oceanic Assets</t>
  </si>
  <si>
    <t>Tufton Oceanic</t>
  </si>
  <si>
    <t>GG00BDFC1649</t>
  </si>
  <si>
    <t>SHIP</t>
  </si>
  <si>
    <t>TwentyFour Income Fund</t>
  </si>
  <si>
    <t>TwentyFour Asset Management</t>
  </si>
  <si>
    <t>GG00B90J5Z95</t>
  </si>
  <si>
    <t>TFIF</t>
  </si>
  <si>
    <t>TwentyFour Select Monthly Income</t>
  </si>
  <si>
    <t>GG00BJVDZ946</t>
  </si>
  <si>
    <t>SMIF</t>
  </si>
  <si>
    <t>UIL</t>
  </si>
  <si>
    <t>ICM</t>
  </si>
  <si>
    <t>UTL</t>
  </si>
  <si>
    <t>SFS/MAIN</t>
  </si>
  <si>
    <t>UK Commercial Property REIT</t>
  </si>
  <si>
    <t>GB00B19Z2J52</t>
  </si>
  <si>
    <t>UKCM</t>
  </si>
  <si>
    <t>Unicorn AIM VCT</t>
  </si>
  <si>
    <t>Unicorn Asset Management</t>
  </si>
  <si>
    <t>GB00B1RTFN43</t>
  </si>
  <si>
    <t>UAV</t>
  </si>
  <si>
    <t>Urban Logistics REIT</t>
  </si>
  <si>
    <t>Logistics Asset Management</t>
  </si>
  <si>
    <t>GB00BYV8MN78</t>
  </si>
  <si>
    <t>SHED</t>
  </si>
  <si>
    <t>US Solar Fund</t>
  </si>
  <si>
    <t>Amber Infrastructure Investment Advisor</t>
  </si>
  <si>
    <t>GB00BJCWFX49</t>
  </si>
  <si>
    <t>USF</t>
  </si>
  <si>
    <t>Utilico Emerging Markets Trust</t>
  </si>
  <si>
    <t>GB00BD45S967</t>
  </si>
  <si>
    <t>UEM</t>
  </si>
  <si>
    <t>Value and Indexed Property Income Trust</t>
  </si>
  <si>
    <t>OLIM Property Limited</t>
  </si>
  <si>
    <t>GB0008484718</t>
  </si>
  <si>
    <t>VIP</t>
  </si>
  <si>
    <t xml:space="preserve">VH Global Sustainable Energy Opportunities </t>
  </si>
  <si>
    <t>Victory Hill Capital Advisors</t>
  </si>
  <si>
    <t>GB00BNKVP754</t>
  </si>
  <si>
    <t>GSEO</t>
  </si>
  <si>
    <t>Vietnam Enterprise Investments</t>
  </si>
  <si>
    <t>Dragon Capital</t>
  </si>
  <si>
    <t>VEIL</t>
  </si>
  <si>
    <t>VietNam Holding</t>
  </si>
  <si>
    <t>Dynam Capital</t>
  </si>
  <si>
    <t>GG00BJQZ9H10</t>
  </si>
  <si>
    <t>VNH</t>
  </si>
  <si>
    <t>VinaCapital Vietnam Opportunity</t>
  </si>
  <si>
    <t>VinaCapital Investment Management</t>
  </si>
  <si>
    <t>GG00BYXVT888</t>
  </si>
  <si>
    <t>VOF</t>
  </si>
  <si>
    <t>Volta Finance</t>
  </si>
  <si>
    <t>AXA Investment Managers</t>
  </si>
  <si>
    <t>GG00B1GHHH78</t>
  </si>
  <si>
    <t>VTA</t>
  </si>
  <si>
    <t>VPC Specialty Lending Investments</t>
  </si>
  <si>
    <t>Victory Park Capital Advisors</t>
  </si>
  <si>
    <t>GB00BVG6X439</t>
  </si>
  <si>
    <t>VSL</t>
  </si>
  <si>
    <t>Warehouse REIT</t>
  </si>
  <si>
    <t>Tilstone Partners</t>
  </si>
  <si>
    <t>GB00BD2NCM38</t>
  </si>
  <si>
    <t>WHR</t>
  </si>
  <si>
    <t>Weiss Korea Opportunity Fund</t>
  </si>
  <si>
    <t>Weiss Asset Management</t>
  </si>
  <si>
    <t>GG00B933LL68</t>
  </si>
  <si>
    <t>WKOF</t>
  </si>
  <si>
    <t>Witan Investment Trust</t>
  </si>
  <si>
    <t>Witan Investment Services</t>
  </si>
  <si>
    <t>GB00BJTRSD38</t>
  </si>
  <si>
    <t>WTAN</t>
  </si>
  <si>
    <t>Worldwide Healthcare Trust</t>
  </si>
  <si>
    <t>GB00BN455J50</t>
  </si>
  <si>
    <t>WWH</t>
  </si>
  <si>
    <t>Worsley Investors</t>
  </si>
  <si>
    <t>Worsley Associates</t>
  </si>
  <si>
    <t>GG00BHXH0C87</t>
  </si>
  <si>
    <t>WINV</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</si>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</sst>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
  </numFmts>
  <fonts count="15" x14ac:knownFonts="1">
    <font>
      <sz val="10"/>
      <name val="Arial"/>
      <family val="2"/>
    </font>
    <font>
      <sz val="11"/>
      <color theme="1"/>
      <name val="Aptos Narrow"/>
      <family val="2"/>
      <scheme val="minor"/>
    </font>
    <font>
      <b/>
      <sz val="11"/>
      <color theme="1"/>
      <name val="Aptos Narrow"/>
      <family val="2"/>
      <scheme val="minor"/>
    </font>
    <font>
      <sz val="10"/>
      <name val="Arial"/>
      <family val="2"/>
    </font>
    <font>
      <sz val="10"/>
      <name val="Aptos Narrow"/>
      <family val="2"/>
      <scheme val="minor"/>
    </font>
    <font>
      <b/>
      <sz val="18"/>
      <name val="Aptos Narrow"/>
      <family val="2"/>
      <scheme val="minor"/>
    </font>
    <font>
      <b/>
      <sz val="12"/>
      <color theme="1"/>
      <name val="Aptos Narrow"/>
      <family val="2"/>
      <scheme val="minor"/>
    </font>
    <font>
      <sz val="12"/>
      <name val="Aptos Narrow"/>
      <family val="2"/>
      <scheme val="minor"/>
    </font>
    <font>
      <b/>
      <sz val="12"/>
      <name val="Aptos Narrow"/>
      <family val="2"/>
      <scheme val="minor"/>
    </font>
    <font>
      <b/>
      <sz val="12"/>
      <color rgb="FFFF0000"/>
      <name val="Aptos Narrow"/>
      <family val="2"/>
      <scheme val="minor"/>
    </font>
    <font>
      <b/>
      <sz val="16"/>
      <name val="Aptos Narrow"/>
      <family val="2"/>
      <scheme val="minor"/>
    </font>
    <font>
      <sz val="11"/>
      <name val="Aptos Narrow"/>
      <family val="2"/>
      <scheme val="minor"/>
    </font>
    <font>
      <b/>
      <sz val="11"/>
      <name val="Aptos Narrow"/>
      <family val="2"/>
      <scheme val="minor"/>
    </font>
    <font>
      <sz val="10"/>
      <color rgb="FFD02433"/>
      <name val="Aptos Narrow"/>
      <family val="2"/>
      <scheme val="minor"/>
    </font>
    <font>
      <sz val="10"/>
      <color rgb="FFD02433"/>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indexed="64"/>
      </right>
      <top style="thin">
        <color indexed="64"/>
      </top>
      <bottom/>
      <diagonal/>
    </border>
    <border>
      <left style="thin">
        <color indexed="64"/>
      </left>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s>
  <cellStyleXfs count="2">
    <xf numFmtId="164" fontId="0" fillId="0" borderId="0"/>
    <xf numFmtId="43" fontId="3" fillId="0" borderId="0" applyFont="0" applyFill="0" applyBorder="0" applyAlignment="0" applyProtection="0"/>
  </cellStyleXfs>
  <cellXfs count="102">
    <xf numFmtId="164" fontId="0" fillId="0" borderId="0" xfId="0"/>
    <xf numFmtId="1" fontId="4" fillId="2" borderId="0" xfId="0" applyNumberFormat="1" applyFont="1" applyFill="1"/>
    <xf numFmtId="164" fontId="4" fillId="0" borderId="0" xfId="0" applyFont="1"/>
    <xf numFmtId="1" fontId="4" fillId="3" borderId="1" xfId="0" applyNumberFormat="1" applyFont="1" applyFill="1" applyBorder="1" applyAlignment="1">
      <alignment horizontal="center" vertical="center"/>
    </xf>
    <xf numFmtId="1" fontId="4" fillId="3" borderId="4" xfId="0" applyNumberFormat="1" applyFont="1" applyFill="1" applyBorder="1" applyAlignment="1">
      <alignment horizontal="center" vertical="center"/>
    </xf>
    <xf numFmtId="1" fontId="4" fillId="3" borderId="5" xfId="0"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165" fontId="6" fillId="4" borderId="1" xfId="0" applyNumberFormat="1" applyFont="1" applyFill="1" applyBorder="1" applyAlignment="1">
      <alignment horizontal="center" vertical="top" wrapText="1"/>
    </xf>
    <xf numFmtId="165" fontId="6" fillId="4" borderId="2" xfId="0" applyNumberFormat="1" applyFont="1" applyFill="1" applyBorder="1" applyAlignment="1">
      <alignment horizontal="center" vertical="top" wrapText="1"/>
    </xf>
    <xf numFmtId="165" fontId="6" fillId="4" borderId="3" xfId="0" applyNumberFormat="1" applyFont="1" applyFill="1" applyBorder="1" applyAlignment="1">
      <alignment horizontal="center" vertical="top" wrapText="1"/>
    </xf>
    <xf numFmtId="164" fontId="7" fillId="0" borderId="0" xfId="0" applyFont="1"/>
    <xf numFmtId="3" fontId="8" fillId="5" borderId="4" xfId="0" applyNumberFormat="1" applyFont="1" applyFill="1" applyBorder="1" applyAlignment="1">
      <alignment horizontal="center" vertical="top" wrapText="1"/>
    </xf>
    <xf numFmtId="3" fontId="8" fillId="5" borderId="6" xfId="0" applyNumberFormat="1" applyFont="1" applyFill="1" applyBorder="1" applyAlignment="1">
      <alignment horizontal="center" vertical="top" wrapText="1"/>
    </xf>
    <xf numFmtId="3" fontId="9" fillId="5" borderId="6" xfId="0" applyNumberFormat="1" applyFont="1" applyFill="1" applyBorder="1" applyAlignment="1">
      <alignment horizontal="right" vertical="top"/>
    </xf>
    <xf numFmtId="3" fontId="9" fillId="5" borderId="6" xfId="1" applyNumberFormat="1" applyFont="1" applyFill="1" applyBorder="1" applyAlignment="1">
      <alignment horizontal="center" vertical="top" wrapText="1"/>
    </xf>
    <xf numFmtId="3" fontId="8" fillId="5" borderId="6" xfId="1" applyNumberFormat="1" applyFont="1" applyFill="1" applyBorder="1" applyAlignment="1">
      <alignment horizontal="center" vertical="top" wrapText="1"/>
    </xf>
    <xf numFmtId="3" fontId="8" fillId="5" borderId="7" xfId="1" applyNumberFormat="1" applyFont="1" applyFill="1" applyBorder="1" applyAlignment="1">
      <alignment horizontal="center" vertical="top" wrapText="1"/>
    </xf>
    <xf numFmtId="3" fontId="9" fillId="5" borderId="6" xfId="1" applyNumberFormat="1" applyFont="1" applyFill="1" applyBorder="1" applyAlignment="1">
      <alignment horizontal="right" vertical="top" wrapText="1"/>
    </xf>
    <xf numFmtId="164" fontId="4" fillId="0" borderId="8" xfId="0" applyFont="1" applyBorder="1"/>
    <xf numFmtId="164" fontId="4" fillId="0" borderId="9" xfId="0" applyFont="1" applyBorder="1"/>
    <xf numFmtId="164" fontId="4" fillId="0" borderId="9" xfId="0" applyFont="1" applyBorder="1" applyAlignment="1">
      <alignment horizontal="center" vertical="top"/>
    </xf>
    <xf numFmtId="3" fontId="4" fillId="0" borderId="9" xfId="0" applyNumberFormat="1" applyFont="1" applyBorder="1" applyAlignment="1">
      <alignment horizontal="center"/>
    </xf>
    <xf numFmtId="164" fontId="4" fillId="0" borderId="9" xfId="0" applyFont="1" applyBorder="1" applyAlignment="1">
      <alignment horizontal="center"/>
    </xf>
    <xf numFmtId="164" fontId="4" fillId="0" borderId="10" xfId="0" applyFont="1" applyBorder="1" applyAlignment="1">
      <alignment horizontal="center"/>
    </xf>
    <xf numFmtId="164" fontId="4" fillId="0" borderId="11" xfId="0" applyFont="1" applyBorder="1"/>
    <xf numFmtId="164" fontId="4" fillId="0" borderId="12" xfId="0" applyFont="1" applyBorder="1"/>
    <xf numFmtId="164" fontId="4" fillId="0" borderId="12" xfId="0" applyFont="1" applyBorder="1" applyAlignment="1">
      <alignment horizontal="center" vertical="top"/>
    </xf>
    <xf numFmtId="3" fontId="4" fillId="0" borderId="12" xfId="0" applyNumberFormat="1" applyFont="1" applyBorder="1" applyAlignment="1">
      <alignment horizontal="center"/>
    </xf>
    <xf numFmtId="164" fontId="4" fillId="0" borderId="12" xfId="0" applyFont="1" applyBorder="1" applyAlignment="1">
      <alignment horizontal="center"/>
    </xf>
    <xf numFmtId="164" fontId="4" fillId="0" borderId="13" xfId="0" applyFont="1" applyBorder="1" applyAlignment="1">
      <alignment horizontal="center"/>
    </xf>
    <xf numFmtId="1" fontId="0" fillId="0" borderId="0" xfId="0" applyNumberFormat="1"/>
    <xf numFmtId="1" fontId="4" fillId="0" borderId="0" xfId="0" applyNumberFormat="1" applyFont="1"/>
    <xf numFmtId="1" fontId="11" fillId="2" borderId="0" xfId="0" applyNumberFormat="1" applyFont="1" applyFill="1" applyAlignment="1">
      <alignment wrapText="1"/>
    </xf>
    <xf numFmtId="165" fontId="2" fillId="4" borderId="1" xfId="0" applyNumberFormat="1" applyFont="1" applyFill="1" applyBorder="1" applyAlignment="1">
      <alignment vertical="top" wrapText="1"/>
    </xf>
    <xf numFmtId="165" fontId="2" fillId="4" borderId="5" xfId="0" applyNumberFormat="1" applyFont="1" applyFill="1" applyBorder="1" applyAlignment="1">
      <alignment horizontal="center" vertical="top" wrapText="1"/>
    </xf>
    <xf numFmtId="165" fontId="2" fillId="4" borderId="14" xfId="0" applyNumberFormat="1" applyFont="1" applyFill="1" applyBorder="1" applyAlignment="1">
      <alignment horizontal="center" vertical="top" wrapText="1"/>
    </xf>
    <xf numFmtId="164" fontId="11" fillId="0" borderId="0" xfId="0" applyFont="1" applyAlignment="1">
      <alignment wrapText="1"/>
    </xf>
    <xf numFmtId="165" fontId="12" fillId="5" borderId="15" xfId="0" applyNumberFormat="1" applyFont="1" applyFill="1" applyBorder="1" applyAlignment="1">
      <alignment vertical="top" wrapText="1"/>
    </xf>
    <xf numFmtId="3" fontId="12" fillId="5" borderId="1" xfId="0" applyNumberFormat="1" applyFont="1" applyFill="1" applyBorder="1" applyAlignment="1">
      <alignment horizontal="center" vertical="top" wrapText="1"/>
    </xf>
    <xf numFmtId="3" fontId="12" fillId="5" borderId="2" xfId="0" applyNumberFormat="1" applyFont="1" applyFill="1" applyBorder="1" applyAlignment="1">
      <alignment horizontal="center" vertical="top" wrapText="1"/>
    </xf>
    <xf numFmtId="3" fontId="12" fillId="5" borderId="3" xfId="0" applyNumberFormat="1" applyFont="1" applyFill="1" applyBorder="1" applyAlignment="1">
      <alignment horizontal="center" vertical="top" wrapText="1"/>
    </xf>
    <xf numFmtId="2" fontId="0" fillId="0" borderId="0" xfId="0" applyNumberFormat="1"/>
    <xf numFmtId="1" fontId="11" fillId="2" borderId="0" xfId="0" applyNumberFormat="1" applyFont="1" applyFill="1"/>
    <xf numFmtId="1" fontId="11" fillId="0" borderId="16" xfId="0" applyNumberFormat="1" applyFont="1" applyBorder="1" applyAlignment="1">
      <alignment horizontal="left"/>
    </xf>
    <xf numFmtId="3" fontId="11" fillId="0" borderId="17" xfId="0" applyNumberFormat="1" applyFont="1" applyBorder="1" applyAlignment="1">
      <alignment horizontal="center"/>
    </xf>
    <xf numFmtId="3" fontId="11" fillId="0" borderId="18" xfId="0" applyNumberFormat="1" applyFont="1" applyBorder="1" applyAlignment="1">
      <alignment horizontal="center"/>
    </xf>
    <xf numFmtId="164" fontId="11" fillId="0" borderId="0" xfId="0" applyFont="1"/>
    <xf numFmtId="1" fontId="11" fillId="0" borderId="19" xfId="0" applyNumberFormat="1" applyFont="1" applyBorder="1" applyAlignment="1">
      <alignment horizontal="left"/>
    </xf>
    <xf numFmtId="1" fontId="11" fillId="0" borderId="20" xfId="0" applyNumberFormat="1" applyFont="1" applyBorder="1" applyAlignment="1">
      <alignment horizontal="left"/>
    </xf>
    <xf numFmtId="1" fontId="11" fillId="0" borderId="0" xfId="0" applyNumberFormat="1" applyFont="1"/>
    <xf numFmtId="3" fontId="11" fillId="0" borderId="0" xfId="0" applyNumberFormat="1" applyFont="1"/>
    <xf numFmtId="164" fontId="13" fillId="0" borderId="0" xfId="0" applyFont="1"/>
    <xf numFmtId="164" fontId="14" fillId="0" borderId="0" xfId="0" applyFont="1"/>
    <xf numFmtId="3" fontId="4" fillId="0" borderId="0" xfId="0" applyNumberFormat="1" applyFont="1"/>
    <xf numFmtId="164" fontId="2" fillId="4" borderId="2" xfId="0" applyFont="1" applyFill="1" applyBorder="1" applyAlignment="1">
      <alignment horizontal="center" vertical="top" wrapText="1"/>
    </xf>
    <xf numFmtId="164" fontId="2" fillId="4" borderId="3" xfId="0" applyFont="1" applyFill="1" applyBorder="1" applyAlignment="1">
      <alignment horizontal="center" vertical="top" wrapText="1"/>
    </xf>
    <xf numFmtId="1" fontId="1" fillId="0" borderId="0" xfId="0" applyNumberFormat="1" applyFont="1"/>
    <xf numFmtId="164" fontId="1" fillId="0" borderId="0" xfId="0" applyFont="1"/>
    <xf numFmtId="164" fontId="4" fillId="0" borderId="21" xfId="0" applyFont="1" applyBorder="1" applyAlignment="1">
      <alignment horizontal="left"/>
    </xf>
    <xf numFmtId="3" fontId="4" fillId="0" borderId="10" xfId="0" applyNumberFormat="1" applyFont="1" applyBorder="1" applyAlignment="1">
      <alignment horizontal="center"/>
    </xf>
    <xf numFmtId="1" fontId="0" fillId="0" borderId="0" xfId="0" applyNumberFormat="1" applyAlignment="1">
      <alignment horizontal="center"/>
    </xf>
    <xf numFmtId="164" fontId="4" fillId="0" borderId="22" xfId="0" applyFont="1" applyBorder="1" applyAlignment="1">
      <alignment horizontal="left"/>
    </xf>
    <xf numFmtId="3" fontId="4" fillId="0" borderId="13" xfId="0" applyNumberFormat="1" applyFont="1" applyBorder="1" applyAlignment="1">
      <alignment horizontal="center"/>
    </xf>
    <xf numFmtId="164" fontId="2" fillId="5" borderId="23" xfId="0" applyFont="1" applyFill="1" applyBorder="1"/>
    <xf numFmtId="3" fontId="2" fillId="5" borderId="23" xfId="0" applyNumberFormat="1" applyFont="1" applyFill="1" applyBorder="1" applyAlignment="1">
      <alignment horizontal="center"/>
    </xf>
    <xf numFmtId="164" fontId="2" fillId="4" borderId="24" xfId="0" applyFont="1" applyFill="1" applyBorder="1"/>
    <xf numFmtId="3" fontId="2" fillId="4" borderId="25" xfId="0" applyNumberFormat="1" applyFont="1" applyFill="1" applyBorder="1" applyAlignment="1">
      <alignment horizontal="center"/>
    </xf>
    <xf numFmtId="164" fontId="2" fillId="4" borderId="14" xfId="0" applyFont="1" applyFill="1" applyBorder="1" applyAlignment="1">
      <alignment horizontal="center"/>
    </xf>
    <xf numFmtId="164" fontId="4" fillId="0" borderId="26" xfId="0" applyFont="1" applyBorder="1" applyAlignment="1">
      <alignment horizontal="left"/>
    </xf>
    <xf numFmtId="3" fontId="4" fillId="0" borderId="17" xfId="0" applyNumberFormat="1" applyFont="1" applyBorder="1" applyAlignment="1">
      <alignment horizontal="center"/>
    </xf>
    <xf numFmtId="3" fontId="4" fillId="0" borderId="27" xfId="0" applyNumberFormat="1" applyFont="1" applyBorder="1" applyAlignment="1">
      <alignment horizontal="center"/>
    </xf>
    <xf numFmtId="3" fontId="4" fillId="0" borderId="28" xfId="0" applyNumberFormat="1" applyFont="1" applyBorder="1" applyAlignment="1">
      <alignment horizontal="center"/>
    </xf>
    <xf numFmtId="164" fontId="4" fillId="0" borderId="29" xfId="0" applyFont="1" applyBorder="1" applyAlignment="1">
      <alignment horizontal="left"/>
    </xf>
    <xf numFmtId="3" fontId="4" fillId="0" borderId="30" xfId="0" applyNumberFormat="1" applyFont="1" applyBorder="1" applyAlignment="1">
      <alignment horizontal="center"/>
    </xf>
    <xf numFmtId="3" fontId="1" fillId="0" borderId="0" xfId="0" applyNumberFormat="1" applyFont="1"/>
    <xf numFmtId="164" fontId="4" fillId="0" borderId="31" xfId="0" applyFont="1" applyBorder="1" applyAlignment="1">
      <alignment horizontal="left"/>
    </xf>
    <xf numFmtId="3" fontId="4" fillId="0" borderId="32" xfId="0" applyNumberFormat="1" applyFont="1" applyBorder="1" applyAlignment="1">
      <alignment horizontal="center"/>
    </xf>
    <xf numFmtId="3" fontId="4" fillId="0" borderId="33" xfId="0" applyNumberFormat="1" applyFont="1" applyBorder="1" applyAlignment="1">
      <alignment horizontal="center"/>
    </xf>
    <xf numFmtId="3" fontId="4" fillId="0" borderId="18" xfId="0" applyNumberFormat="1" applyFont="1" applyBorder="1" applyAlignment="1">
      <alignment horizontal="center"/>
    </xf>
    <xf numFmtId="164" fontId="1" fillId="0" borderId="0" xfId="0" applyFont="1" applyAlignment="1">
      <alignment wrapText="1"/>
    </xf>
    <xf numFmtId="1" fontId="13" fillId="0" borderId="0" xfId="0" applyNumberFormat="1" applyFont="1"/>
    <xf numFmtId="2" fontId="1" fillId="0" borderId="0" xfId="0" applyNumberFormat="1" applyFont="1"/>
    <xf numFmtId="164" fontId="5" fillId="0" borderId="1" xfId="0" applyFont="1" applyBorder="1" applyAlignment="1">
      <alignment horizontal="center" vertical="center"/>
    </xf>
    <xf numFmtId="164" fontId="5" fillId="0" borderId="2" xfId="0" applyFont="1" applyBorder="1" applyAlignment="1">
      <alignment horizontal="center" vertical="center"/>
    </xf>
    <xf numFmtId="164" fontId="5" fillId="0" borderId="3" xfId="0" applyFont="1" applyBorder="1" applyAlignment="1">
      <alignment horizontal="center" vertical="center"/>
    </xf>
    <xf numFmtId="164" fontId="10" fillId="0" borderId="1" xfId="0" applyFont="1" applyBorder="1" applyAlignment="1">
      <alignment horizontal="right" vertical="center"/>
    </xf>
    <xf numFmtId="164" fontId="10" fillId="0" borderId="2" xfId="0" applyFont="1" applyBorder="1" applyAlignment="1">
      <alignment horizontal="right" vertical="center"/>
    </xf>
    <xf numFmtId="164" fontId="10" fillId="0" borderId="3" xfId="0" applyFont="1" applyBorder="1" applyAlignment="1">
      <alignment horizontal="right" vertical="center"/>
    </xf>
    <xf numFmtId="165" fontId="1" fillId="0" borderId="1" xfId="0" applyNumberFormat="1" applyFont="1" applyBorder="1" applyAlignment="1">
      <alignment vertical="top" wrapText="1"/>
    </xf>
    <xf numFmtId="164" fontId="11" fillId="0" borderId="2" xfId="0" applyFont="1" applyBorder="1" applyAlignment="1">
      <alignment vertical="top" wrapText="1"/>
    </xf>
    <xf numFmtId="164" fontId="11" fillId="0" borderId="3" xfId="0" applyFont="1" applyBorder="1" applyAlignment="1">
      <alignment vertical="top" wrapText="1"/>
    </xf>
    <xf numFmtId="164" fontId="5" fillId="0" borderId="4" xfId="0" applyFont="1" applyBorder="1" applyAlignment="1">
      <alignment horizontal="right" vertical="center"/>
    </xf>
    <xf numFmtId="164" fontId="5" fillId="0" borderId="5" xfId="0" applyFont="1" applyBorder="1" applyAlignment="1">
      <alignment horizontal="right" vertical="center"/>
    </xf>
    <xf numFmtId="164" fontId="5" fillId="0" borderId="14" xfId="0" applyFont="1" applyBorder="1" applyAlignment="1">
      <alignment horizontal="right" vertical="center"/>
    </xf>
    <xf numFmtId="165" fontId="1" fillId="0" borderId="1" xfId="0" applyNumberFormat="1" applyFont="1" applyBorder="1" applyAlignment="1">
      <alignment horizontal="left" vertical="top" wrapText="1"/>
    </xf>
    <xf numFmtId="0" fontId="4" fillId="0" borderId="34" xfId="0" applyNumberFormat="1" applyFont="1" applyBorder="1" applyAlignment="1">
      <alignment horizontal="center" vertical="top"/>
    </xf>
    <xf numFmtId="164" fontId="4" fillId="0" borderId="35" xfId="0" applyFont="1" applyBorder="1"/>
    <xf numFmtId="164" fontId="4" fillId="0" borderId="36" xfId="0" applyFont="1" applyBorder="1"/>
    <xf numFmtId="164" fontId="4" fillId="0" borderId="36" xfId="0" applyFont="1" applyBorder="1" applyAlignment="1">
      <alignment horizontal="center" vertical="top"/>
    </xf>
    <xf numFmtId="3" fontId="4" fillId="0" borderId="36" xfId="0" applyNumberFormat="1" applyFont="1" applyBorder="1" applyAlignment="1">
      <alignment horizontal="center"/>
    </xf>
    <xf numFmtId="164" fontId="4" fillId="0" borderId="36" xfId="0" applyFont="1" applyBorder="1" applyAlignment="1">
      <alignment horizontal="center"/>
    </xf>
    <xf numFmtId="164" fontId="4" fillId="0" borderId="37" xfId="0" applyFont="1" applyBorder="1" applyAlignment="1">
      <alignment horizontal="center"/>
    </xf>
  </cellXfs>
  <cellStyles count="2">
    <cellStyle name="Comma 2" xfId="1" xr:uid="{D1B64D33-9830-4575-9094-F6E98DC7463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35859</xdr:colOff>
      <xdr:row>0</xdr:row>
      <xdr:rowOff>56392</xdr:rowOff>
    </xdr:from>
    <xdr:to>
      <xdr:col>1</xdr:col>
      <xdr:colOff>753036</xdr:colOff>
      <xdr:row>0</xdr:row>
      <xdr:rowOff>476125</xdr:rowOff>
    </xdr:to>
    <xdr:pic>
      <xdr:nvPicPr>
        <xdr:cNvPr id="2" name="Picture 1" descr="AIC_MASTER_P1797_RGB_SML">
          <a:extLst>
            <a:ext uri="{FF2B5EF4-FFF2-40B4-BE49-F238E27FC236}">
              <a16:creationId xmlns:a16="http://schemas.microsoft.com/office/drawing/2014/main" id="{950438B5-72D2-4466-8C62-EFF390FF0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9" y="56392"/>
          <a:ext cx="717177" cy="419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65618</xdr:colOff>
      <xdr:row>0</xdr:row>
      <xdr:rowOff>61384</xdr:rowOff>
    </xdr:from>
    <xdr:to>
      <xdr:col>2</xdr:col>
      <xdr:colOff>922866</xdr:colOff>
      <xdr:row>0</xdr:row>
      <xdr:rowOff>646822</xdr:rowOff>
    </xdr:to>
    <xdr:pic>
      <xdr:nvPicPr>
        <xdr:cNvPr id="2" name="Picture 1" descr="AIC_MASTER_P1797_RGB_SML">
          <a:extLst>
            <a:ext uri="{FF2B5EF4-FFF2-40B4-BE49-F238E27FC236}">
              <a16:creationId xmlns:a16="http://schemas.microsoft.com/office/drawing/2014/main" id="{529332A9-2BA6-4E93-A9F2-87BB082D85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893" y="61384"/>
          <a:ext cx="857248" cy="585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59268</xdr:colOff>
      <xdr:row>0</xdr:row>
      <xdr:rowOff>25400</xdr:rowOff>
    </xdr:from>
    <xdr:to>
      <xdr:col>0</xdr:col>
      <xdr:colOff>821268</xdr:colOff>
      <xdr:row>0</xdr:row>
      <xdr:rowOff>545790</xdr:rowOff>
    </xdr:to>
    <xdr:pic>
      <xdr:nvPicPr>
        <xdr:cNvPr id="2" name="Picture 1" descr="AIC_MASTER_P1797_RGB_SML">
          <a:extLst>
            <a:ext uri="{FF2B5EF4-FFF2-40B4-BE49-F238E27FC236}">
              <a16:creationId xmlns:a16="http://schemas.microsoft.com/office/drawing/2014/main" id="{19F87F52-5F20-4B7F-AA95-16FD914920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68" y="25400"/>
          <a:ext cx="762000" cy="520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DB51A-4AF0-4773-AE05-5EF4685E45C5}">
  <sheetPr codeName="Sheet1">
    <tabColor rgb="FFC00000"/>
    <pageSetUpPr fitToPage="1"/>
  </sheetPr>
  <dimension ref="A1:M382"/>
  <sheetViews>
    <sheetView showGridLines="0" tabSelected="1" topLeftCell="B1" zoomScaleNormal="100" workbookViewId="0">
      <selection activeCell="B1" sqref="B1:M1"/>
    </sheetView>
  </sheetViews>
  <sheetFormatPr defaultColWidth="9.140625" defaultRowHeight="12.75" x14ac:dyDescent="0.2"/>
  <cols>
    <col min="1" max="1" width="4.140625" style="30" hidden="1" customWidth="1"/>
    <col min="2" max="2" width="52.5703125" customWidth="1"/>
    <col min="3" max="3" width="37.140625" customWidth="1"/>
    <col min="4" max="4" width="38.42578125" customWidth="1"/>
    <col min="5" max="5" width="26.85546875" customWidth="1"/>
    <col min="6" max="6" width="19.7109375" customWidth="1"/>
    <col min="7" max="8" width="12.85546875" customWidth="1"/>
    <col min="9" max="9" width="9.85546875" customWidth="1"/>
    <col min="10" max="10" width="9.42578125" customWidth="1"/>
    <col min="11" max="11" width="12.42578125" customWidth="1"/>
    <col min="12" max="12" width="9.7109375" customWidth="1"/>
    <col min="13" max="13" width="17.7109375" bestFit="1" customWidth="1"/>
  </cols>
  <sheetData>
    <row r="1" spans="1:13" s="2" customFormat="1" ht="47.45" customHeight="1" x14ac:dyDescent="0.25">
      <c r="A1" s="1">
        <v>374</v>
      </c>
      <c r="B1" s="82" t="str">
        <f ca="1">"Industry Overview - All companies        "&amp;TEXT(EOMONTH(NOW()-30,0),"DD MMM YYYY")</f>
        <v>Industry Overview - All companies        30 Apr 2024</v>
      </c>
      <c r="C1" s="83"/>
      <c r="D1" s="83"/>
      <c r="E1" s="83"/>
      <c r="F1" s="83"/>
      <c r="G1" s="83"/>
      <c r="H1" s="83"/>
      <c r="I1" s="83"/>
      <c r="J1" s="83"/>
      <c r="K1" s="83"/>
      <c r="L1" s="83"/>
      <c r="M1" s="84"/>
    </row>
    <row r="2" spans="1:13" s="2" customFormat="1" ht="13.5" hidden="1" x14ac:dyDescent="0.25">
      <c r="A2" s="1"/>
      <c r="B2" s="3">
        <v>6</v>
      </c>
      <c r="C2" s="3">
        <f>B2+1</f>
        <v>7</v>
      </c>
      <c r="D2" s="3">
        <f t="shared" ref="D2:M2" si="0">C2+1</f>
        <v>8</v>
      </c>
      <c r="E2" s="3">
        <v>14</v>
      </c>
      <c r="F2" s="3">
        <f>D2+1</f>
        <v>9</v>
      </c>
      <c r="G2" s="3">
        <f t="shared" si="0"/>
        <v>10</v>
      </c>
      <c r="H2" s="3">
        <f t="shared" si="0"/>
        <v>11</v>
      </c>
      <c r="I2" s="3">
        <v>15</v>
      </c>
      <c r="J2" s="3">
        <f t="shared" si="0"/>
        <v>16</v>
      </c>
      <c r="K2" s="3">
        <f t="shared" si="0"/>
        <v>17</v>
      </c>
      <c r="L2" s="3">
        <f t="shared" si="0"/>
        <v>18</v>
      </c>
      <c r="M2" s="3">
        <f t="shared" si="0"/>
        <v>19</v>
      </c>
    </row>
    <row r="3" spans="1:13" s="2" customFormat="1" ht="13.5" hidden="1" x14ac:dyDescent="0.25">
      <c r="A3" s="1"/>
      <c r="B3" s="4"/>
      <c r="C3" s="5"/>
      <c r="D3" s="5"/>
      <c r="E3" s="5"/>
      <c r="F3" s="6"/>
      <c r="G3" s="3"/>
      <c r="H3" s="6"/>
      <c r="I3" s="5"/>
      <c r="J3" s="5"/>
      <c r="K3" s="5"/>
      <c r="L3" s="5"/>
      <c r="M3" s="5"/>
    </row>
    <row r="4" spans="1:13" s="10" customFormat="1" ht="31.5" x14ac:dyDescent="0.25">
      <c r="A4" s="1">
        <v>0</v>
      </c>
      <c r="B4" s="7" t="s">
        <v>0</v>
      </c>
      <c r="C4" s="8" t="s">
        <v>1</v>
      </c>
      <c r="D4" s="8" t="s">
        <v>2</v>
      </c>
      <c r="E4" s="8" t="s">
        <v>3</v>
      </c>
      <c r="F4" s="8" t="s">
        <v>4</v>
      </c>
      <c r="G4" s="8" t="s">
        <v>5</v>
      </c>
      <c r="H4" s="8" t="s">
        <v>6</v>
      </c>
      <c r="I4" s="8" t="s">
        <v>7</v>
      </c>
      <c r="J4" s="8" t="s">
        <v>8</v>
      </c>
      <c r="K4" s="8" t="s">
        <v>9</v>
      </c>
      <c r="L4" s="8" t="s">
        <v>10</v>
      </c>
      <c r="M4" s="9" t="s">
        <v>11</v>
      </c>
    </row>
    <row r="5" spans="1:13" s="10" customFormat="1" ht="15.75" x14ac:dyDescent="0.25">
      <c r="A5" s="1"/>
      <c r="B5" s="11"/>
      <c r="C5" s="12"/>
      <c r="D5" s="12"/>
      <c r="E5" s="13" t="s">
        <v>12</v>
      </c>
      <c r="F5" s="14" t="s">
        <v>82</v>
      </c>
      <c r="G5" s="14">
        <v>272876.98380799987</v>
      </c>
      <c r="H5" s="14">
        <v>213166.01999999993</v>
      </c>
      <c r="I5" s="15"/>
      <c r="J5" s="15"/>
      <c r="K5" s="15"/>
      <c r="L5" s="15"/>
      <c r="M5" s="16"/>
    </row>
    <row r="6" spans="1:13" s="10" customFormat="1" ht="15.75" x14ac:dyDescent="0.25">
      <c r="A6" s="1"/>
      <c r="B6" s="11"/>
      <c r="C6" s="12"/>
      <c r="D6" s="12"/>
      <c r="E6" s="17" t="s">
        <v>13</v>
      </c>
      <c r="F6" s="14" t="s">
        <v>83</v>
      </c>
      <c r="G6" s="14">
        <v>247538.1638080001</v>
      </c>
      <c r="H6" s="14">
        <v>182541.82999999993</v>
      </c>
      <c r="I6" s="15"/>
      <c r="J6" s="15"/>
      <c r="K6" s="15"/>
      <c r="L6" s="15"/>
      <c r="M6" s="16"/>
    </row>
    <row r="7" spans="1:13" s="2" customFormat="1" ht="13.5" x14ac:dyDescent="0.25">
      <c r="A7" s="1">
        <f>IF(OR($A4&gt;$A$1,$A4=""),"",$A4+1)</f>
        <v>1</v>
      </c>
      <c r="B7" s="18" t="s">
        <v>84</v>
      </c>
      <c r="C7" s="19" t="s">
        <v>84</v>
      </c>
      <c r="D7" s="19" t="s">
        <v>53</v>
      </c>
      <c r="E7" s="20" t="s">
        <v>85</v>
      </c>
      <c r="F7" s="20" t="s">
        <v>86</v>
      </c>
      <c r="G7" s="21">
        <v>20921.71</v>
      </c>
      <c r="H7" s="21">
        <v>27994.080000000002</v>
      </c>
      <c r="I7" s="22" t="s">
        <v>87</v>
      </c>
      <c r="J7" s="22" t="s">
        <v>88</v>
      </c>
      <c r="K7" s="22" t="s">
        <v>89</v>
      </c>
      <c r="L7" s="22" t="s">
        <v>88</v>
      </c>
      <c r="M7" s="23" t="s">
        <v>90</v>
      </c>
    </row>
    <row r="8" spans="1:13" s="2" customFormat="1" ht="13.5" x14ac:dyDescent="0.25">
      <c r="A8" s="1">
        <f t="shared" ref="A8:A71" si="1">IF(OR($A7&gt;$A$1,$A7=""),"",$A7+1)</f>
        <v>2</v>
      </c>
      <c r="B8" s="24" t="s">
        <v>91</v>
      </c>
      <c r="C8" s="25" t="s">
        <v>92</v>
      </c>
      <c r="D8" s="25" t="s">
        <v>44</v>
      </c>
      <c r="E8" s="26" t="s">
        <v>93</v>
      </c>
      <c r="F8" s="26" t="s">
        <v>94</v>
      </c>
      <c r="G8" s="27">
        <v>3978.89</v>
      </c>
      <c r="H8" s="27">
        <v>3071.43</v>
      </c>
      <c r="I8" s="28" t="s">
        <v>95</v>
      </c>
      <c r="J8" s="28" t="s">
        <v>89</v>
      </c>
      <c r="K8" s="28" t="s">
        <v>88</v>
      </c>
      <c r="L8" s="28" t="s">
        <v>88</v>
      </c>
      <c r="M8" s="29" t="s">
        <v>90</v>
      </c>
    </row>
    <row r="9" spans="1:13" s="2" customFormat="1" ht="13.5" x14ac:dyDescent="0.25">
      <c r="A9" s="1">
        <f t="shared" si="1"/>
        <v>3</v>
      </c>
      <c r="B9" s="24" t="s">
        <v>96</v>
      </c>
      <c r="C9" s="25" t="s">
        <v>97</v>
      </c>
      <c r="D9" s="25" t="s">
        <v>60</v>
      </c>
      <c r="E9" s="26" t="s">
        <v>98</v>
      </c>
      <c r="F9" s="26" t="s">
        <v>99</v>
      </c>
      <c r="G9" s="27">
        <v>1483.9199470000001</v>
      </c>
      <c r="H9" s="27">
        <v>1210.3599999999999</v>
      </c>
      <c r="I9" s="28" t="s">
        <v>87</v>
      </c>
      <c r="J9" s="28" t="s">
        <v>89</v>
      </c>
      <c r="K9" s="28" t="s">
        <v>89</v>
      </c>
      <c r="L9" s="28" t="s">
        <v>88</v>
      </c>
      <c r="M9" s="29" t="s">
        <v>90</v>
      </c>
    </row>
    <row r="10" spans="1:13" s="2" customFormat="1" ht="13.5" x14ac:dyDescent="0.25">
      <c r="A10" s="1">
        <f t="shared" si="1"/>
        <v>4</v>
      </c>
      <c r="B10" s="24" t="s">
        <v>100</v>
      </c>
      <c r="C10" s="25" t="s">
        <v>97</v>
      </c>
      <c r="D10" s="25" t="s">
        <v>60</v>
      </c>
      <c r="E10" s="26" t="s">
        <v>101</v>
      </c>
      <c r="F10" s="26" t="s">
        <v>102</v>
      </c>
      <c r="G10" s="27">
        <v>221.69060400000001</v>
      </c>
      <c r="H10" s="27">
        <v>150.30000000000001</v>
      </c>
      <c r="I10" s="28" t="s">
        <v>87</v>
      </c>
      <c r="J10" s="28" t="s">
        <v>89</v>
      </c>
      <c r="K10" s="28" t="s">
        <v>89</v>
      </c>
      <c r="L10" s="28" t="s">
        <v>88</v>
      </c>
      <c r="M10" s="29" t="s">
        <v>90</v>
      </c>
    </row>
    <row r="11" spans="1:13" s="2" customFormat="1" ht="13.5" x14ac:dyDescent="0.25">
      <c r="A11" s="1">
        <f t="shared" si="1"/>
        <v>5</v>
      </c>
      <c r="B11" s="24" t="s">
        <v>103</v>
      </c>
      <c r="C11" s="25" t="s">
        <v>104</v>
      </c>
      <c r="D11" s="25" t="s">
        <v>23</v>
      </c>
      <c r="E11" s="26" t="s">
        <v>105</v>
      </c>
      <c r="F11" s="26" t="s">
        <v>106</v>
      </c>
      <c r="G11" s="27">
        <v>573.62653899999998</v>
      </c>
      <c r="H11" s="27">
        <v>424.52</v>
      </c>
      <c r="I11" s="28" t="s">
        <v>87</v>
      </c>
      <c r="J11" s="28" t="s">
        <v>89</v>
      </c>
      <c r="K11" s="28" t="s">
        <v>89</v>
      </c>
      <c r="L11" s="28" t="s">
        <v>88</v>
      </c>
      <c r="M11" s="29" t="s">
        <v>90</v>
      </c>
    </row>
    <row r="12" spans="1:13" s="2" customFormat="1" ht="13.5" x14ac:dyDescent="0.25">
      <c r="A12" s="1">
        <f t="shared" si="1"/>
        <v>6</v>
      </c>
      <c r="B12" s="24" t="s">
        <v>107</v>
      </c>
      <c r="C12" s="25" t="s">
        <v>104</v>
      </c>
      <c r="D12" s="25" t="s">
        <v>22</v>
      </c>
      <c r="E12" s="26" t="s">
        <v>108</v>
      </c>
      <c r="F12" s="26" t="s">
        <v>109</v>
      </c>
      <c r="G12" s="27">
        <v>417.51131700000002</v>
      </c>
      <c r="H12" s="27">
        <v>331.57</v>
      </c>
      <c r="I12" s="28" t="s">
        <v>95</v>
      </c>
      <c r="J12" s="28" t="s">
        <v>89</v>
      </c>
      <c r="K12" s="28" t="s">
        <v>89</v>
      </c>
      <c r="L12" s="28" t="s">
        <v>88</v>
      </c>
      <c r="M12" s="29" t="s">
        <v>90</v>
      </c>
    </row>
    <row r="13" spans="1:13" s="2" customFormat="1" ht="13.5" x14ac:dyDescent="0.25">
      <c r="A13" s="1">
        <f t="shared" si="1"/>
        <v>7</v>
      </c>
      <c r="B13" s="24" t="s">
        <v>110</v>
      </c>
      <c r="C13" s="25" t="s">
        <v>104</v>
      </c>
      <c r="D13" s="25" t="s">
        <v>36</v>
      </c>
      <c r="E13" s="26" t="s">
        <v>111</v>
      </c>
      <c r="F13" s="26" t="s">
        <v>112</v>
      </c>
      <c r="G13" s="27">
        <v>323.78796699999998</v>
      </c>
      <c r="H13" s="27">
        <v>230.17</v>
      </c>
      <c r="I13" s="28" t="s">
        <v>87</v>
      </c>
      <c r="J13" s="28" t="s">
        <v>89</v>
      </c>
      <c r="K13" s="28" t="s">
        <v>89</v>
      </c>
      <c r="L13" s="28" t="s">
        <v>88</v>
      </c>
      <c r="M13" s="29" t="s">
        <v>90</v>
      </c>
    </row>
    <row r="14" spans="1:13" s="2" customFormat="1" ht="13.5" x14ac:dyDescent="0.25">
      <c r="A14" s="1">
        <f t="shared" si="1"/>
        <v>8</v>
      </c>
      <c r="B14" s="24" t="s">
        <v>113</v>
      </c>
      <c r="C14" s="25" t="s">
        <v>104</v>
      </c>
      <c r="D14" s="25" t="s">
        <v>59</v>
      </c>
      <c r="E14" s="26" t="s">
        <v>114</v>
      </c>
      <c r="F14" s="26" t="s">
        <v>115</v>
      </c>
      <c r="G14" s="27">
        <v>175.13141999999999</v>
      </c>
      <c r="H14" s="27">
        <v>145.26</v>
      </c>
      <c r="I14" s="28" t="s">
        <v>87</v>
      </c>
      <c r="J14" s="28" t="s">
        <v>89</v>
      </c>
      <c r="K14" s="28" t="s">
        <v>89</v>
      </c>
      <c r="L14" s="28" t="s">
        <v>88</v>
      </c>
      <c r="M14" s="29" t="s">
        <v>90</v>
      </c>
    </row>
    <row r="15" spans="1:13" s="2" customFormat="1" ht="13.5" x14ac:dyDescent="0.25">
      <c r="A15" s="1">
        <f t="shared" si="1"/>
        <v>9</v>
      </c>
      <c r="B15" s="24" t="s">
        <v>116</v>
      </c>
      <c r="C15" s="25" t="s">
        <v>104</v>
      </c>
      <c r="D15" s="25" t="s">
        <v>64</v>
      </c>
      <c r="E15" s="26" t="s">
        <v>117</v>
      </c>
      <c r="F15" s="26" t="s">
        <v>118</v>
      </c>
      <c r="G15" s="27">
        <v>559.86</v>
      </c>
      <c r="H15" s="27">
        <v>244.01</v>
      </c>
      <c r="I15" s="28" t="s">
        <v>87</v>
      </c>
      <c r="J15" s="28" t="s">
        <v>89</v>
      </c>
      <c r="K15" s="28" t="s">
        <v>89</v>
      </c>
      <c r="L15" s="28" t="s">
        <v>88</v>
      </c>
      <c r="M15" s="29" t="s">
        <v>90</v>
      </c>
    </row>
    <row r="16" spans="1:13" s="2" customFormat="1" ht="13.5" x14ac:dyDescent="0.25">
      <c r="A16" s="1">
        <f t="shared" si="1"/>
        <v>10</v>
      </c>
      <c r="B16" s="24" t="s">
        <v>119</v>
      </c>
      <c r="C16" s="25" t="s">
        <v>104</v>
      </c>
      <c r="D16" s="25" t="s">
        <v>43</v>
      </c>
      <c r="E16" s="26" t="s">
        <v>120</v>
      </c>
      <c r="F16" s="26" t="s">
        <v>121</v>
      </c>
      <c r="G16" s="27">
        <v>488.18589700000001</v>
      </c>
      <c r="H16" s="27">
        <v>388.99</v>
      </c>
      <c r="I16" s="28" t="s">
        <v>87</v>
      </c>
      <c r="J16" s="28" t="s">
        <v>89</v>
      </c>
      <c r="K16" s="28" t="s">
        <v>89</v>
      </c>
      <c r="L16" s="28" t="s">
        <v>88</v>
      </c>
      <c r="M16" s="29" t="s">
        <v>90</v>
      </c>
    </row>
    <row r="17" spans="1:13" s="2" customFormat="1" ht="13.5" x14ac:dyDescent="0.25">
      <c r="A17" s="1">
        <f t="shared" si="1"/>
        <v>11</v>
      </c>
      <c r="B17" s="24" t="s">
        <v>122</v>
      </c>
      <c r="C17" s="25" t="s">
        <v>104</v>
      </c>
      <c r="D17" s="25" t="s">
        <v>66</v>
      </c>
      <c r="E17" s="26" t="s">
        <v>123</v>
      </c>
      <c r="F17" s="26" t="s">
        <v>124</v>
      </c>
      <c r="G17" s="27">
        <v>426.01</v>
      </c>
      <c r="H17" s="27">
        <v>192.13</v>
      </c>
      <c r="I17" s="28" t="s">
        <v>125</v>
      </c>
      <c r="J17" s="28" t="s">
        <v>88</v>
      </c>
      <c r="K17" s="28" t="s">
        <v>88</v>
      </c>
      <c r="L17" s="28" t="s">
        <v>88</v>
      </c>
      <c r="M17" s="29" t="s">
        <v>90</v>
      </c>
    </row>
    <row r="18" spans="1:13" s="2" customFormat="1" ht="13.5" x14ac:dyDescent="0.25">
      <c r="A18" s="1">
        <f t="shared" si="1"/>
        <v>12</v>
      </c>
      <c r="B18" s="24" t="s">
        <v>126</v>
      </c>
      <c r="C18" s="25" t="s">
        <v>104</v>
      </c>
      <c r="D18" s="25" t="s">
        <v>60</v>
      </c>
      <c r="E18" s="26" t="s">
        <v>127</v>
      </c>
      <c r="F18" s="26" t="s">
        <v>128</v>
      </c>
      <c r="G18" s="27">
        <v>438.52975099999998</v>
      </c>
      <c r="H18" s="27">
        <v>350.97</v>
      </c>
      <c r="I18" s="28" t="s">
        <v>87</v>
      </c>
      <c r="J18" s="28" t="s">
        <v>89</v>
      </c>
      <c r="K18" s="28" t="s">
        <v>89</v>
      </c>
      <c r="L18" s="28" t="s">
        <v>88</v>
      </c>
      <c r="M18" s="29" t="s">
        <v>90</v>
      </c>
    </row>
    <row r="19" spans="1:13" s="2" customFormat="1" ht="13.5" x14ac:dyDescent="0.25">
      <c r="A19" s="1">
        <f t="shared" si="1"/>
        <v>13</v>
      </c>
      <c r="B19" s="24" t="s">
        <v>129</v>
      </c>
      <c r="C19" s="25" t="s">
        <v>130</v>
      </c>
      <c r="D19" s="25" t="s">
        <v>66</v>
      </c>
      <c r="E19" s="26" t="s">
        <v>131</v>
      </c>
      <c r="F19" s="26" t="s">
        <v>132</v>
      </c>
      <c r="G19" s="27">
        <v>218.62</v>
      </c>
      <c r="H19" s="27">
        <v>133.24</v>
      </c>
      <c r="I19" s="28" t="s">
        <v>87</v>
      </c>
      <c r="J19" s="28" t="s">
        <v>89</v>
      </c>
      <c r="K19" s="28" t="s">
        <v>88</v>
      </c>
      <c r="L19" s="28" t="s">
        <v>88</v>
      </c>
      <c r="M19" s="29" t="s">
        <v>90</v>
      </c>
    </row>
    <row r="20" spans="1:13" s="2" customFormat="1" ht="13.5" x14ac:dyDescent="0.25">
      <c r="A20" s="1">
        <f t="shared" si="1"/>
        <v>14</v>
      </c>
      <c r="B20" s="24" t="s">
        <v>133</v>
      </c>
      <c r="C20" s="25" t="s">
        <v>134</v>
      </c>
      <c r="D20" s="25" t="s">
        <v>74</v>
      </c>
      <c r="E20" s="26" t="s">
        <v>135</v>
      </c>
      <c r="F20" s="26" t="s">
        <v>136</v>
      </c>
      <c r="G20" s="27">
        <v>135.55000000000001</v>
      </c>
      <c r="H20" s="27">
        <v>130.72</v>
      </c>
      <c r="I20" s="28" t="s">
        <v>87</v>
      </c>
      <c r="J20" s="28" t="s">
        <v>89</v>
      </c>
      <c r="K20" s="28" t="s">
        <v>88</v>
      </c>
      <c r="L20" s="28" t="s">
        <v>88</v>
      </c>
      <c r="M20" s="29" t="s">
        <v>90</v>
      </c>
    </row>
    <row r="21" spans="1:13" s="2" customFormat="1" ht="13.5" x14ac:dyDescent="0.25">
      <c r="A21" s="1">
        <f t="shared" si="1"/>
        <v>15</v>
      </c>
      <c r="B21" s="24" t="s">
        <v>137</v>
      </c>
      <c r="C21" s="25" t="s">
        <v>134</v>
      </c>
      <c r="D21" s="25" t="s">
        <v>74</v>
      </c>
      <c r="E21" s="26" t="s">
        <v>138</v>
      </c>
      <c r="F21" s="26" t="s">
        <v>139</v>
      </c>
      <c r="G21" s="27">
        <v>136.65</v>
      </c>
      <c r="H21" s="27">
        <v>134.07</v>
      </c>
      <c r="I21" s="28" t="s">
        <v>87</v>
      </c>
      <c r="J21" s="28" t="s">
        <v>89</v>
      </c>
      <c r="K21" s="28" t="s">
        <v>88</v>
      </c>
      <c r="L21" s="28" t="s">
        <v>88</v>
      </c>
      <c r="M21" s="29" t="s">
        <v>90</v>
      </c>
    </row>
    <row r="22" spans="1:13" s="2" customFormat="1" ht="13.5" x14ac:dyDescent="0.25">
      <c r="A22" s="1">
        <f t="shared" si="1"/>
        <v>16</v>
      </c>
      <c r="B22" s="24" t="s">
        <v>140</v>
      </c>
      <c r="C22" s="25" t="s">
        <v>134</v>
      </c>
      <c r="D22" s="25" t="s">
        <v>74</v>
      </c>
      <c r="E22" s="26" t="s">
        <v>141</v>
      </c>
      <c r="F22" s="26" t="s">
        <v>142</v>
      </c>
      <c r="G22" s="27">
        <v>139.08000000000001</v>
      </c>
      <c r="H22" s="27">
        <v>131.63999999999999</v>
      </c>
      <c r="I22" s="28" t="s">
        <v>87</v>
      </c>
      <c r="J22" s="28" t="s">
        <v>89</v>
      </c>
      <c r="K22" s="28" t="s">
        <v>88</v>
      </c>
      <c r="L22" s="28" t="s">
        <v>88</v>
      </c>
      <c r="M22" s="29" t="s">
        <v>90</v>
      </c>
    </row>
    <row r="23" spans="1:13" s="2" customFormat="1" ht="13.5" x14ac:dyDescent="0.25">
      <c r="A23" s="1">
        <f t="shared" si="1"/>
        <v>17</v>
      </c>
      <c r="B23" s="24" t="s">
        <v>143</v>
      </c>
      <c r="C23" s="25" t="s">
        <v>134</v>
      </c>
      <c r="D23" s="25" t="s">
        <v>74</v>
      </c>
      <c r="E23" s="26" t="s">
        <v>144</v>
      </c>
      <c r="F23" s="26" t="s">
        <v>145</v>
      </c>
      <c r="G23" s="27">
        <v>63.59</v>
      </c>
      <c r="H23" s="27">
        <v>59.62</v>
      </c>
      <c r="I23" s="28" t="s">
        <v>87</v>
      </c>
      <c r="J23" s="28" t="s">
        <v>89</v>
      </c>
      <c r="K23" s="28" t="s">
        <v>88</v>
      </c>
      <c r="L23" s="28" t="s">
        <v>88</v>
      </c>
      <c r="M23" s="29" t="s">
        <v>90</v>
      </c>
    </row>
    <row r="24" spans="1:13" s="2" customFormat="1" ht="13.5" x14ac:dyDescent="0.25">
      <c r="A24" s="1">
        <f t="shared" si="1"/>
        <v>18</v>
      </c>
      <c r="B24" s="24" t="s">
        <v>146</v>
      </c>
      <c r="C24" s="25" t="s">
        <v>147</v>
      </c>
      <c r="D24" s="25" t="s">
        <v>37</v>
      </c>
      <c r="E24" s="26" t="s">
        <v>148</v>
      </c>
      <c r="F24" s="26" t="s">
        <v>149</v>
      </c>
      <c r="G24" s="27">
        <v>3799.7511039999999</v>
      </c>
      <c r="H24" s="27">
        <v>3487.09</v>
      </c>
      <c r="I24" s="28" t="s">
        <v>87</v>
      </c>
      <c r="J24" s="28" t="s">
        <v>89</v>
      </c>
      <c r="K24" s="28" t="s">
        <v>89</v>
      </c>
      <c r="L24" s="28" t="s">
        <v>88</v>
      </c>
      <c r="M24" s="29" t="s">
        <v>90</v>
      </c>
    </row>
    <row r="25" spans="1:13" s="2" customFormat="1" ht="13.5" x14ac:dyDescent="0.25">
      <c r="A25" s="1">
        <f t="shared" si="1"/>
        <v>19</v>
      </c>
      <c r="B25" s="24" t="s">
        <v>150</v>
      </c>
      <c r="C25" s="25" t="s">
        <v>151</v>
      </c>
      <c r="D25" s="25" t="s">
        <v>56</v>
      </c>
      <c r="E25" s="26" t="s">
        <v>152</v>
      </c>
      <c r="F25" s="26" t="s">
        <v>153</v>
      </c>
      <c r="G25" s="27">
        <v>1457.771469</v>
      </c>
      <c r="H25" s="27">
        <v>1334.04</v>
      </c>
      <c r="I25" s="28" t="s">
        <v>87</v>
      </c>
      <c r="J25" s="28" t="s">
        <v>89</v>
      </c>
      <c r="K25" s="28" t="s">
        <v>89</v>
      </c>
      <c r="L25" s="28" t="s">
        <v>88</v>
      </c>
      <c r="M25" s="29" t="s">
        <v>90</v>
      </c>
    </row>
    <row r="26" spans="1:13" s="2" customFormat="1" ht="13.5" x14ac:dyDescent="0.25">
      <c r="A26" s="1">
        <f t="shared" si="1"/>
        <v>20</v>
      </c>
      <c r="B26" s="24" t="s">
        <v>154</v>
      </c>
      <c r="C26" s="25" t="s">
        <v>155</v>
      </c>
      <c r="D26" s="25" t="s">
        <v>63</v>
      </c>
      <c r="E26" s="26" t="s">
        <v>156</v>
      </c>
      <c r="F26" s="26" t="s">
        <v>157</v>
      </c>
      <c r="G26" s="27">
        <v>135.33000000000001</v>
      </c>
      <c r="H26" s="27">
        <v>83.75</v>
      </c>
      <c r="I26" s="28" t="s">
        <v>125</v>
      </c>
      <c r="J26" s="28" t="s">
        <v>88</v>
      </c>
      <c r="K26" s="28" t="s">
        <v>88</v>
      </c>
      <c r="L26" s="28" t="s">
        <v>88</v>
      </c>
      <c r="M26" s="29" t="s">
        <v>158</v>
      </c>
    </row>
    <row r="27" spans="1:13" s="2" customFormat="1" ht="13.5" x14ac:dyDescent="0.25">
      <c r="A27" s="1">
        <f t="shared" si="1"/>
        <v>21</v>
      </c>
      <c r="B27" s="24" t="s">
        <v>159</v>
      </c>
      <c r="C27" s="25" t="s">
        <v>160</v>
      </c>
      <c r="D27" s="25" t="s">
        <v>66</v>
      </c>
      <c r="E27" s="26" t="s">
        <v>161</v>
      </c>
      <c r="F27" s="26" t="s">
        <v>162</v>
      </c>
      <c r="G27" s="27">
        <v>106.72</v>
      </c>
      <c r="H27" s="27">
        <v>54.98</v>
      </c>
      <c r="I27" s="28" t="s">
        <v>87</v>
      </c>
      <c r="J27" s="28" t="s">
        <v>88</v>
      </c>
      <c r="K27" s="28" t="s">
        <v>88</v>
      </c>
      <c r="L27" s="28" t="s">
        <v>88</v>
      </c>
      <c r="M27" s="29" t="s">
        <v>90</v>
      </c>
    </row>
    <row r="28" spans="1:13" s="2" customFormat="1" ht="13.5" x14ac:dyDescent="0.25">
      <c r="A28" s="1">
        <f t="shared" si="1"/>
        <v>22</v>
      </c>
      <c r="B28" s="24" t="s">
        <v>163</v>
      </c>
      <c r="C28" s="25" t="s">
        <v>164</v>
      </c>
      <c r="D28" s="25" t="s">
        <v>42</v>
      </c>
      <c r="E28" s="26" t="s">
        <v>165</v>
      </c>
      <c r="F28" s="26" t="s">
        <v>166</v>
      </c>
      <c r="G28" s="27">
        <v>10.17</v>
      </c>
      <c r="H28" s="27">
        <v>3.22</v>
      </c>
      <c r="I28" s="28" t="s">
        <v>125</v>
      </c>
      <c r="J28" s="28" t="s">
        <v>89</v>
      </c>
      <c r="K28" s="28" t="s">
        <v>88</v>
      </c>
      <c r="L28" s="28" t="s">
        <v>89</v>
      </c>
      <c r="M28" s="29" t="s">
        <v>158</v>
      </c>
    </row>
    <row r="29" spans="1:13" s="2" customFormat="1" ht="13.5" x14ac:dyDescent="0.25">
      <c r="A29" s="1">
        <f t="shared" si="1"/>
        <v>23</v>
      </c>
      <c r="B29" s="24" t="s">
        <v>167</v>
      </c>
      <c r="C29" s="25" t="s">
        <v>168</v>
      </c>
      <c r="D29" s="25" t="s">
        <v>72</v>
      </c>
      <c r="E29" s="26" t="s">
        <v>169</v>
      </c>
      <c r="F29" s="26" t="s">
        <v>170</v>
      </c>
      <c r="G29" s="27">
        <v>137.537609</v>
      </c>
      <c r="H29" s="27">
        <v>127.6</v>
      </c>
      <c r="I29" s="28" t="s">
        <v>87</v>
      </c>
      <c r="J29" s="28" t="s">
        <v>89</v>
      </c>
      <c r="K29" s="28" t="s">
        <v>88</v>
      </c>
      <c r="L29" s="28" t="s">
        <v>88</v>
      </c>
      <c r="M29" s="29" t="s">
        <v>90</v>
      </c>
    </row>
    <row r="30" spans="1:13" s="2" customFormat="1" ht="13.5" x14ac:dyDescent="0.25">
      <c r="A30" s="1">
        <f t="shared" si="1"/>
        <v>24</v>
      </c>
      <c r="B30" s="24" t="s">
        <v>171</v>
      </c>
      <c r="C30" s="25" t="s">
        <v>171</v>
      </c>
      <c r="D30" s="25" t="s">
        <v>50</v>
      </c>
      <c r="E30" s="26" t="s">
        <v>172</v>
      </c>
      <c r="F30" s="26" t="s">
        <v>173</v>
      </c>
      <c r="G30" s="27">
        <v>1259.6199999999999</v>
      </c>
      <c r="H30" s="27">
        <v>116.09</v>
      </c>
      <c r="I30" s="28" t="s">
        <v>125</v>
      </c>
      <c r="J30" s="28" t="s">
        <v>89</v>
      </c>
      <c r="K30" s="28" t="s">
        <v>88</v>
      </c>
      <c r="L30" s="28" t="s">
        <v>88</v>
      </c>
      <c r="M30" s="29" t="s">
        <v>158</v>
      </c>
    </row>
    <row r="31" spans="1:13" s="2" customFormat="1" ht="13.5" x14ac:dyDescent="0.25">
      <c r="A31" s="1">
        <f t="shared" si="1"/>
        <v>25</v>
      </c>
      <c r="B31" s="24" t="s">
        <v>174</v>
      </c>
      <c r="C31" s="25" t="s">
        <v>175</v>
      </c>
      <c r="D31" s="25" t="s">
        <v>53</v>
      </c>
      <c r="E31" s="26" t="s">
        <v>176</v>
      </c>
      <c r="F31" s="26" t="s">
        <v>177</v>
      </c>
      <c r="G31" s="27">
        <v>1047.58</v>
      </c>
      <c r="H31" s="27">
        <v>707.19</v>
      </c>
      <c r="I31" s="28" t="s">
        <v>125</v>
      </c>
      <c r="J31" s="28" t="s">
        <v>89</v>
      </c>
      <c r="K31" s="28" t="s">
        <v>88</v>
      </c>
      <c r="L31" s="28" t="s">
        <v>88</v>
      </c>
      <c r="M31" s="29" t="s">
        <v>90</v>
      </c>
    </row>
    <row r="32" spans="1:13" s="2" customFormat="1" ht="13.5" x14ac:dyDescent="0.25">
      <c r="A32" s="1">
        <f t="shared" si="1"/>
        <v>26</v>
      </c>
      <c r="B32" s="24" t="s">
        <v>178</v>
      </c>
      <c r="C32" s="25" t="s">
        <v>179</v>
      </c>
      <c r="D32" s="25" t="s">
        <v>54</v>
      </c>
      <c r="E32" s="26" t="s">
        <v>180</v>
      </c>
      <c r="F32" s="26" t="s">
        <v>181</v>
      </c>
      <c r="G32" s="27">
        <v>94.28</v>
      </c>
      <c r="H32" s="27">
        <v>63.75</v>
      </c>
      <c r="I32" s="28" t="s">
        <v>87</v>
      </c>
      <c r="J32" s="28" t="s">
        <v>89</v>
      </c>
      <c r="K32" s="28" t="s">
        <v>89</v>
      </c>
      <c r="L32" s="28" t="s">
        <v>88</v>
      </c>
      <c r="M32" s="29" t="s">
        <v>90</v>
      </c>
    </row>
    <row r="33" spans="1:13" s="2" customFormat="1" ht="13.5" x14ac:dyDescent="0.25">
      <c r="A33" s="1">
        <f t="shared" si="1"/>
        <v>27</v>
      </c>
      <c r="B33" s="24" t="s">
        <v>182</v>
      </c>
      <c r="C33" s="25" t="s">
        <v>179</v>
      </c>
      <c r="D33" s="25" t="s">
        <v>54</v>
      </c>
      <c r="E33" s="26" t="s">
        <v>183</v>
      </c>
      <c r="F33" s="26" t="s">
        <v>184</v>
      </c>
      <c r="G33" s="27">
        <v>499.08000000000004</v>
      </c>
      <c r="H33" s="27">
        <v>233.77</v>
      </c>
      <c r="I33" s="28" t="s">
        <v>87</v>
      </c>
      <c r="J33" s="28" t="s">
        <v>89</v>
      </c>
      <c r="K33" s="28" t="s">
        <v>89</v>
      </c>
      <c r="L33" s="28" t="s">
        <v>88</v>
      </c>
      <c r="M33" s="29" t="s">
        <v>185</v>
      </c>
    </row>
    <row r="34" spans="1:13" s="2" customFormat="1" ht="13.5" x14ac:dyDescent="0.25">
      <c r="A34" s="1">
        <f t="shared" si="1"/>
        <v>28</v>
      </c>
      <c r="B34" s="24" t="s">
        <v>186</v>
      </c>
      <c r="C34" s="25" t="s">
        <v>187</v>
      </c>
      <c r="D34" s="25" t="s">
        <v>57</v>
      </c>
      <c r="E34" s="26" t="s">
        <v>188</v>
      </c>
      <c r="F34" s="26" t="s">
        <v>189</v>
      </c>
      <c r="G34" s="27">
        <v>135.46559199999999</v>
      </c>
      <c r="H34" s="27">
        <v>114.82</v>
      </c>
      <c r="I34" s="28" t="s">
        <v>87</v>
      </c>
      <c r="J34" s="28" t="s">
        <v>89</v>
      </c>
      <c r="K34" s="28" t="s">
        <v>89</v>
      </c>
      <c r="L34" s="28" t="s">
        <v>88</v>
      </c>
      <c r="M34" s="29" t="s">
        <v>90</v>
      </c>
    </row>
    <row r="35" spans="1:13" s="2" customFormat="1" ht="13.5" x14ac:dyDescent="0.25">
      <c r="A35" s="1">
        <f t="shared" si="1"/>
        <v>29</v>
      </c>
      <c r="B35" s="24" t="s">
        <v>190</v>
      </c>
      <c r="C35" s="25" t="s">
        <v>191</v>
      </c>
      <c r="D35" s="25" t="s">
        <v>43</v>
      </c>
      <c r="E35" s="26" t="s">
        <v>192</v>
      </c>
      <c r="F35" s="26" t="s">
        <v>193</v>
      </c>
      <c r="G35" s="27">
        <v>367.32090499999998</v>
      </c>
      <c r="H35" s="27">
        <v>389.58</v>
      </c>
      <c r="I35" s="28" t="s">
        <v>87</v>
      </c>
      <c r="J35" s="28" t="s">
        <v>89</v>
      </c>
      <c r="K35" s="28" t="s">
        <v>89</v>
      </c>
      <c r="L35" s="28" t="s">
        <v>88</v>
      </c>
      <c r="M35" s="29" t="s">
        <v>90</v>
      </c>
    </row>
    <row r="36" spans="1:13" s="2" customFormat="1" ht="13.5" x14ac:dyDescent="0.25">
      <c r="A36" s="1">
        <f t="shared" si="1"/>
        <v>30</v>
      </c>
      <c r="B36" s="24" t="s">
        <v>194</v>
      </c>
      <c r="C36" s="25" t="s">
        <v>191</v>
      </c>
      <c r="D36" s="25" t="s">
        <v>38</v>
      </c>
      <c r="E36" s="26" t="s">
        <v>195</v>
      </c>
      <c r="F36" s="26" t="s">
        <v>196</v>
      </c>
      <c r="G36" s="27">
        <v>36.04</v>
      </c>
      <c r="H36" s="27">
        <v>34.6</v>
      </c>
      <c r="I36" s="28" t="s">
        <v>87</v>
      </c>
      <c r="J36" s="28" t="s">
        <v>89</v>
      </c>
      <c r="K36" s="28" t="s">
        <v>89</v>
      </c>
      <c r="L36" s="28" t="s">
        <v>88</v>
      </c>
      <c r="M36" s="29" t="s">
        <v>90</v>
      </c>
    </row>
    <row r="37" spans="1:13" s="2" customFormat="1" ht="13.5" x14ac:dyDescent="0.25">
      <c r="A37" s="1">
        <f t="shared" si="1"/>
        <v>31</v>
      </c>
      <c r="B37" s="24" t="s">
        <v>197</v>
      </c>
      <c r="C37" s="25" t="s">
        <v>104</v>
      </c>
      <c r="D37" s="25" t="s">
        <v>21</v>
      </c>
      <c r="E37" s="26" t="s">
        <v>198</v>
      </c>
      <c r="F37" s="26" t="s">
        <v>199</v>
      </c>
      <c r="G37" s="27">
        <v>774.53107299999999</v>
      </c>
      <c r="H37" s="27">
        <v>592.46</v>
      </c>
      <c r="I37" s="28" t="s">
        <v>87</v>
      </c>
      <c r="J37" s="28" t="s">
        <v>89</v>
      </c>
      <c r="K37" s="28" t="s">
        <v>89</v>
      </c>
      <c r="L37" s="28" t="s">
        <v>88</v>
      </c>
      <c r="M37" s="29" t="s">
        <v>90</v>
      </c>
    </row>
    <row r="38" spans="1:13" s="2" customFormat="1" ht="13.5" x14ac:dyDescent="0.25">
      <c r="A38" s="1">
        <f t="shared" si="1"/>
        <v>32</v>
      </c>
      <c r="B38" s="24" t="s">
        <v>200</v>
      </c>
      <c r="C38" s="25" t="s">
        <v>201</v>
      </c>
      <c r="D38" s="25" t="s">
        <v>54</v>
      </c>
      <c r="E38" s="26" t="s">
        <v>202</v>
      </c>
      <c r="F38" s="26" t="s">
        <v>203</v>
      </c>
      <c r="G38" s="27">
        <v>69.09</v>
      </c>
      <c r="H38" s="27">
        <v>28.06</v>
      </c>
      <c r="I38" s="28" t="s">
        <v>87</v>
      </c>
      <c r="J38" s="28" t="s">
        <v>89</v>
      </c>
      <c r="K38" s="28" t="s">
        <v>89</v>
      </c>
      <c r="L38" s="28" t="s">
        <v>88</v>
      </c>
      <c r="M38" s="29" t="s">
        <v>90</v>
      </c>
    </row>
    <row r="39" spans="1:13" s="2" customFormat="1" ht="13.5" x14ac:dyDescent="0.25">
      <c r="A39" s="1">
        <f t="shared" si="1"/>
        <v>33</v>
      </c>
      <c r="B39" s="24" t="s">
        <v>204</v>
      </c>
      <c r="C39" s="25" t="s">
        <v>204</v>
      </c>
      <c r="D39" s="25" t="s">
        <v>60</v>
      </c>
      <c r="E39" s="26" t="s">
        <v>205</v>
      </c>
      <c r="F39" s="26" t="s">
        <v>206</v>
      </c>
      <c r="G39" s="27">
        <v>4.1453709999999999</v>
      </c>
      <c r="H39" s="27">
        <v>3.83</v>
      </c>
      <c r="I39" s="28" t="s">
        <v>87</v>
      </c>
      <c r="J39" s="28" t="s">
        <v>89</v>
      </c>
      <c r="K39" s="28" t="s">
        <v>89</v>
      </c>
      <c r="L39" s="28" t="s">
        <v>88</v>
      </c>
      <c r="M39" s="29" t="s">
        <v>90</v>
      </c>
    </row>
    <row r="40" spans="1:13" s="2" customFormat="1" ht="13.5" x14ac:dyDescent="0.25">
      <c r="A40" s="1">
        <f t="shared" si="1"/>
        <v>34</v>
      </c>
      <c r="B40" s="24" t="s">
        <v>207</v>
      </c>
      <c r="C40" s="25" t="s">
        <v>208</v>
      </c>
      <c r="D40" s="25" t="s">
        <v>54</v>
      </c>
      <c r="E40" s="26" t="s">
        <v>209</v>
      </c>
      <c r="F40" s="26" t="s">
        <v>210</v>
      </c>
      <c r="G40" s="27">
        <v>179.07999999999998</v>
      </c>
      <c r="H40" s="27">
        <v>108</v>
      </c>
      <c r="I40" s="28" t="s">
        <v>87</v>
      </c>
      <c r="J40" s="28" t="s">
        <v>89</v>
      </c>
      <c r="K40" s="28" t="s">
        <v>89</v>
      </c>
      <c r="L40" s="28" t="s">
        <v>88</v>
      </c>
      <c r="M40" s="29" t="s">
        <v>90</v>
      </c>
    </row>
    <row r="41" spans="1:13" s="2" customFormat="1" ht="13.5" x14ac:dyDescent="0.25">
      <c r="A41" s="1">
        <f t="shared" si="1"/>
        <v>35</v>
      </c>
      <c r="B41" s="24" t="s">
        <v>211</v>
      </c>
      <c r="C41" s="25" t="s">
        <v>212</v>
      </c>
      <c r="D41" s="25" t="s">
        <v>35</v>
      </c>
      <c r="E41" s="26" t="s">
        <v>213</v>
      </c>
      <c r="F41" s="26" t="s">
        <v>214</v>
      </c>
      <c r="G41" s="27">
        <v>271.91000000000003</v>
      </c>
      <c r="H41" s="27">
        <v>173.13</v>
      </c>
      <c r="I41" s="28" t="s">
        <v>87</v>
      </c>
      <c r="J41" s="28" t="s">
        <v>89</v>
      </c>
      <c r="K41" s="28" t="s">
        <v>89</v>
      </c>
      <c r="L41" s="28" t="s">
        <v>88</v>
      </c>
      <c r="M41" s="29" t="s">
        <v>90</v>
      </c>
    </row>
    <row r="42" spans="1:13" s="2" customFormat="1" ht="13.5" x14ac:dyDescent="0.25">
      <c r="A42" s="1">
        <f t="shared" si="1"/>
        <v>36</v>
      </c>
      <c r="B42" s="24" t="s">
        <v>215</v>
      </c>
      <c r="C42" s="25" t="s">
        <v>216</v>
      </c>
      <c r="D42" s="25" t="s">
        <v>57</v>
      </c>
      <c r="E42" s="26" t="s">
        <v>217</v>
      </c>
      <c r="F42" s="26" t="s">
        <v>218</v>
      </c>
      <c r="G42" s="27">
        <v>204.839798</v>
      </c>
      <c r="H42" s="27">
        <v>186.81</v>
      </c>
      <c r="I42" s="28" t="s">
        <v>87</v>
      </c>
      <c r="J42" s="28" t="s">
        <v>89</v>
      </c>
      <c r="K42" s="28" t="s">
        <v>89</v>
      </c>
      <c r="L42" s="28" t="s">
        <v>88</v>
      </c>
      <c r="M42" s="29" t="s">
        <v>90</v>
      </c>
    </row>
    <row r="43" spans="1:13" s="2" customFormat="1" ht="13.5" x14ac:dyDescent="0.25">
      <c r="A43" s="1">
        <f t="shared" si="1"/>
        <v>37</v>
      </c>
      <c r="B43" s="24" t="s">
        <v>219</v>
      </c>
      <c r="C43" s="25" t="s">
        <v>220</v>
      </c>
      <c r="D43" s="25" t="s">
        <v>37</v>
      </c>
      <c r="E43" s="26" t="s">
        <v>221</v>
      </c>
      <c r="F43" s="26" t="s">
        <v>222</v>
      </c>
      <c r="G43" s="27">
        <v>1299.632194</v>
      </c>
      <c r="H43" s="27">
        <v>1063.3499999999999</v>
      </c>
      <c r="I43" s="28" t="s">
        <v>87</v>
      </c>
      <c r="J43" s="28" t="s">
        <v>89</v>
      </c>
      <c r="K43" s="28" t="s">
        <v>89</v>
      </c>
      <c r="L43" s="28" t="s">
        <v>89</v>
      </c>
      <c r="M43" s="29" t="s">
        <v>90</v>
      </c>
    </row>
    <row r="44" spans="1:13" s="2" customFormat="1" ht="13.5" x14ac:dyDescent="0.25">
      <c r="A44" s="1">
        <f t="shared" si="1"/>
        <v>38</v>
      </c>
      <c r="B44" s="24" t="s">
        <v>223</v>
      </c>
      <c r="C44" s="25" t="s">
        <v>220</v>
      </c>
      <c r="D44" s="25" t="s">
        <v>48</v>
      </c>
      <c r="E44" s="26" t="s">
        <v>224</v>
      </c>
      <c r="F44" s="26" t="s">
        <v>225</v>
      </c>
      <c r="G44" s="27">
        <v>198.99525</v>
      </c>
      <c r="H44" s="27">
        <v>178.18</v>
      </c>
      <c r="I44" s="28" t="s">
        <v>87</v>
      </c>
      <c r="J44" s="28" t="s">
        <v>89</v>
      </c>
      <c r="K44" s="28" t="s">
        <v>89</v>
      </c>
      <c r="L44" s="28" t="s">
        <v>88</v>
      </c>
      <c r="M44" s="29" t="s">
        <v>90</v>
      </c>
    </row>
    <row r="45" spans="1:13" s="2" customFormat="1" ht="13.5" x14ac:dyDescent="0.25">
      <c r="A45" s="1">
        <f t="shared" si="1"/>
        <v>39</v>
      </c>
      <c r="B45" s="24" t="s">
        <v>226</v>
      </c>
      <c r="C45" s="25" t="s">
        <v>227</v>
      </c>
      <c r="D45" s="25" t="s">
        <v>36</v>
      </c>
      <c r="E45" s="26" t="s">
        <v>228</v>
      </c>
      <c r="F45" s="26" t="s">
        <v>229</v>
      </c>
      <c r="G45" s="27">
        <v>91.22</v>
      </c>
      <c r="H45" s="27" t="s">
        <v>230</v>
      </c>
      <c r="I45" s="28" t="s">
        <v>125</v>
      </c>
      <c r="J45" s="28" t="s">
        <v>89</v>
      </c>
      <c r="K45" s="28" t="s">
        <v>88</v>
      </c>
      <c r="L45" s="28" t="s">
        <v>88</v>
      </c>
      <c r="M45" s="29" t="s">
        <v>231</v>
      </c>
    </row>
    <row r="46" spans="1:13" s="2" customFormat="1" ht="13.5" x14ac:dyDescent="0.25">
      <c r="A46" s="1">
        <f t="shared" si="1"/>
        <v>40</v>
      </c>
      <c r="B46" s="24" t="s">
        <v>232</v>
      </c>
      <c r="C46" s="25" t="s">
        <v>233</v>
      </c>
      <c r="D46" s="25" t="s">
        <v>25</v>
      </c>
      <c r="E46" s="26" t="s">
        <v>234</v>
      </c>
      <c r="F46" s="26" t="s">
        <v>235</v>
      </c>
      <c r="G46" s="27">
        <v>146.81585200000001</v>
      </c>
      <c r="H46" s="27">
        <v>125.13</v>
      </c>
      <c r="I46" s="28" t="s">
        <v>87</v>
      </c>
      <c r="J46" s="28" t="s">
        <v>89</v>
      </c>
      <c r="K46" s="28" t="s">
        <v>89</v>
      </c>
      <c r="L46" s="28" t="s">
        <v>88</v>
      </c>
      <c r="M46" s="29" t="s">
        <v>90</v>
      </c>
    </row>
    <row r="47" spans="1:13" s="2" customFormat="1" ht="13.5" x14ac:dyDescent="0.25">
      <c r="A47" s="1">
        <f t="shared" si="1"/>
        <v>41</v>
      </c>
      <c r="B47" s="24" t="s">
        <v>236</v>
      </c>
      <c r="C47" s="25" t="s">
        <v>233</v>
      </c>
      <c r="D47" s="25" t="s">
        <v>32</v>
      </c>
      <c r="E47" s="26" t="s">
        <v>237</v>
      </c>
      <c r="F47" s="26" t="s">
        <v>238</v>
      </c>
      <c r="G47" s="27">
        <v>428.540593</v>
      </c>
      <c r="H47" s="27">
        <v>338.26</v>
      </c>
      <c r="I47" s="28" t="s">
        <v>87</v>
      </c>
      <c r="J47" s="28" t="s">
        <v>89</v>
      </c>
      <c r="K47" s="28" t="s">
        <v>89</v>
      </c>
      <c r="L47" s="28" t="s">
        <v>88</v>
      </c>
      <c r="M47" s="29" t="s">
        <v>90</v>
      </c>
    </row>
    <row r="48" spans="1:13" s="2" customFormat="1" ht="13.5" x14ac:dyDescent="0.25">
      <c r="A48" s="1">
        <f t="shared" si="1"/>
        <v>42</v>
      </c>
      <c r="B48" s="24" t="s">
        <v>239</v>
      </c>
      <c r="C48" s="25" t="s">
        <v>233</v>
      </c>
      <c r="D48" s="25" t="s">
        <v>47</v>
      </c>
      <c r="E48" s="26" t="s">
        <v>240</v>
      </c>
      <c r="F48" s="26" t="s">
        <v>241</v>
      </c>
      <c r="G48" s="27">
        <v>862.91444299999989</v>
      </c>
      <c r="H48" s="27">
        <v>645.99</v>
      </c>
      <c r="I48" s="28" t="s">
        <v>87</v>
      </c>
      <c r="J48" s="28" t="s">
        <v>89</v>
      </c>
      <c r="K48" s="28" t="s">
        <v>89</v>
      </c>
      <c r="L48" s="28" t="s">
        <v>88</v>
      </c>
      <c r="M48" s="29" t="s">
        <v>90</v>
      </c>
    </row>
    <row r="49" spans="1:13" s="2" customFormat="1" ht="13.5" x14ac:dyDescent="0.25">
      <c r="A49" s="1">
        <f t="shared" si="1"/>
        <v>43</v>
      </c>
      <c r="B49" s="24" t="s">
        <v>242</v>
      </c>
      <c r="C49" s="25" t="s">
        <v>233</v>
      </c>
      <c r="D49" s="25" t="s">
        <v>48</v>
      </c>
      <c r="E49" s="26" t="s">
        <v>243</v>
      </c>
      <c r="F49" s="26" t="s">
        <v>244</v>
      </c>
      <c r="G49" s="27">
        <v>485.73426800000004</v>
      </c>
      <c r="H49" s="27">
        <v>338</v>
      </c>
      <c r="I49" s="28" t="s">
        <v>87</v>
      </c>
      <c r="J49" s="28" t="s">
        <v>89</v>
      </c>
      <c r="K49" s="28" t="s">
        <v>89</v>
      </c>
      <c r="L49" s="28" t="s">
        <v>88</v>
      </c>
      <c r="M49" s="29" t="s">
        <v>90</v>
      </c>
    </row>
    <row r="50" spans="1:13" s="2" customFormat="1" ht="13.5" x14ac:dyDescent="0.25">
      <c r="A50" s="1">
        <f t="shared" si="1"/>
        <v>44</v>
      </c>
      <c r="B50" s="24" t="s">
        <v>245</v>
      </c>
      <c r="C50" s="25" t="s">
        <v>233</v>
      </c>
      <c r="D50" s="25" t="s">
        <v>57</v>
      </c>
      <c r="E50" s="26" t="s">
        <v>246</v>
      </c>
      <c r="F50" s="26" t="s">
        <v>247</v>
      </c>
      <c r="G50" s="27">
        <v>299.503334</v>
      </c>
      <c r="H50" s="27">
        <v>239.82</v>
      </c>
      <c r="I50" s="28" t="s">
        <v>87</v>
      </c>
      <c r="J50" s="28" t="s">
        <v>89</v>
      </c>
      <c r="K50" s="28" t="s">
        <v>89</v>
      </c>
      <c r="L50" s="28" t="s">
        <v>88</v>
      </c>
      <c r="M50" s="29" t="s">
        <v>90</v>
      </c>
    </row>
    <row r="51" spans="1:13" s="2" customFormat="1" ht="13.5" x14ac:dyDescent="0.25">
      <c r="A51" s="1">
        <f t="shared" si="1"/>
        <v>45</v>
      </c>
      <c r="B51" s="24" t="s">
        <v>248</v>
      </c>
      <c r="C51" s="25" t="s">
        <v>233</v>
      </c>
      <c r="D51" s="25" t="s">
        <v>51</v>
      </c>
      <c r="E51" s="26" t="s">
        <v>249</v>
      </c>
      <c r="F51" s="26" t="s">
        <v>250</v>
      </c>
      <c r="G51" s="27">
        <v>694.69435800000008</v>
      </c>
      <c r="H51" s="27">
        <v>582.17999999999995</v>
      </c>
      <c r="I51" s="28" t="s">
        <v>87</v>
      </c>
      <c r="J51" s="28" t="s">
        <v>89</v>
      </c>
      <c r="K51" s="28" t="s">
        <v>89</v>
      </c>
      <c r="L51" s="28" t="s">
        <v>88</v>
      </c>
      <c r="M51" s="29" t="s">
        <v>90</v>
      </c>
    </row>
    <row r="52" spans="1:13" s="2" customFormat="1" ht="13.5" x14ac:dyDescent="0.25">
      <c r="A52" s="1">
        <f t="shared" si="1"/>
        <v>46</v>
      </c>
      <c r="B52" s="24" t="s">
        <v>251</v>
      </c>
      <c r="C52" s="25" t="s">
        <v>252</v>
      </c>
      <c r="D52" s="25" t="s">
        <v>26</v>
      </c>
      <c r="E52" s="26" t="s">
        <v>253</v>
      </c>
      <c r="F52" s="26" t="s">
        <v>254</v>
      </c>
      <c r="G52" s="27">
        <v>81.55</v>
      </c>
      <c r="H52" s="27">
        <v>53.23</v>
      </c>
      <c r="I52" s="28" t="s">
        <v>125</v>
      </c>
      <c r="J52" s="28" t="s">
        <v>89</v>
      </c>
      <c r="K52" s="28" t="s">
        <v>88</v>
      </c>
      <c r="L52" s="28" t="s">
        <v>88</v>
      </c>
      <c r="M52" s="29" t="s">
        <v>90</v>
      </c>
    </row>
    <row r="53" spans="1:13" s="2" customFormat="1" ht="13.5" x14ac:dyDescent="0.25">
      <c r="A53" s="1">
        <f t="shared" si="1"/>
        <v>47</v>
      </c>
      <c r="B53" s="24" t="s">
        <v>255</v>
      </c>
      <c r="C53" s="25" t="s">
        <v>256</v>
      </c>
      <c r="D53" s="25" t="s">
        <v>66</v>
      </c>
      <c r="E53" s="26" t="s">
        <v>257</v>
      </c>
      <c r="F53" s="26" t="s">
        <v>258</v>
      </c>
      <c r="G53" s="27">
        <v>1079.25</v>
      </c>
      <c r="H53" s="27">
        <v>545.80999999999995</v>
      </c>
      <c r="I53" s="28" t="s">
        <v>125</v>
      </c>
      <c r="J53" s="28" t="s">
        <v>89</v>
      </c>
      <c r="K53" s="28" t="s">
        <v>88</v>
      </c>
      <c r="L53" s="28" t="s">
        <v>88</v>
      </c>
      <c r="M53" s="29" t="s">
        <v>90</v>
      </c>
    </row>
    <row r="54" spans="1:13" s="2" customFormat="1" ht="13.5" x14ac:dyDescent="0.25">
      <c r="A54" s="1">
        <f t="shared" si="1"/>
        <v>48</v>
      </c>
      <c r="B54" s="24" t="s">
        <v>259</v>
      </c>
      <c r="C54" s="25" t="s">
        <v>260</v>
      </c>
      <c r="D54" s="25" t="s">
        <v>37</v>
      </c>
      <c r="E54" s="26" t="s">
        <v>261</v>
      </c>
      <c r="F54" s="26" t="s">
        <v>262</v>
      </c>
      <c r="G54" s="27">
        <v>1569.4370000000001</v>
      </c>
      <c r="H54" s="27">
        <v>1328.99</v>
      </c>
      <c r="I54" s="28" t="s">
        <v>87</v>
      </c>
      <c r="J54" s="28" t="s">
        <v>89</v>
      </c>
      <c r="K54" s="28" t="s">
        <v>89</v>
      </c>
      <c r="L54" s="28" t="s">
        <v>88</v>
      </c>
      <c r="M54" s="29" t="s">
        <v>263</v>
      </c>
    </row>
    <row r="55" spans="1:13" s="2" customFormat="1" ht="13.5" x14ac:dyDescent="0.25">
      <c r="A55" s="1">
        <f t="shared" si="1"/>
        <v>49</v>
      </c>
      <c r="B55" s="24" t="s">
        <v>264</v>
      </c>
      <c r="C55" s="25" t="s">
        <v>265</v>
      </c>
      <c r="D55" s="25" t="s">
        <v>38</v>
      </c>
      <c r="E55" s="26" t="s">
        <v>266</v>
      </c>
      <c r="F55" s="26" t="s">
        <v>267</v>
      </c>
      <c r="G55" s="27">
        <v>82.841806000000005</v>
      </c>
      <c r="H55" s="27">
        <v>64.59</v>
      </c>
      <c r="I55" s="28" t="s">
        <v>87</v>
      </c>
      <c r="J55" s="28" t="s">
        <v>89</v>
      </c>
      <c r="K55" s="28" t="s">
        <v>89</v>
      </c>
      <c r="L55" s="28" t="s">
        <v>88</v>
      </c>
      <c r="M55" s="29" t="s">
        <v>90</v>
      </c>
    </row>
    <row r="56" spans="1:13" s="2" customFormat="1" ht="13.5" x14ac:dyDescent="0.25">
      <c r="A56" s="1">
        <f t="shared" si="1"/>
        <v>50</v>
      </c>
      <c r="B56" s="24" t="s">
        <v>268</v>
      </c>
      <c r="C56" s="25" t="s">
        <v>269</v>
      </c>
      <c r="D56" s="25" t="s">
        <v>74</v>
      </c>
      <c r="E56" s="26" t="s">
        <v>270</v>
      </c>
      <c r="F56" s="26" t="s">
        <v>271</v>
      </c>
      <c r="G56" s="27">
        <v>234.216284</v>
      </c>
      <c r="H56" s="27">
        <v>219.95</v>
      </c>
      <c r="I56" s="28" t="s">
        <v>87</v>
      </c>
      <c r="J56" s="28" t="s">
        <v>89</v>
      </c>
      <c r="K56" s="28" t="s">
        <v>88</v>
      </c>
      <c r="L56" s="28" t="s">
        <v>88</v>
      </c>
      <c r="M56" s="29" t="s">
        <v>90</v>
      </c>
    </row>
    <row r="57" spans="1:13" s="2" customFormat="1" ht="13.5" x14ac:dyDescent="0.25">
      <c r="A57" s="1">
        <f t="shared" si="1"/>
        <v>51</v>
      </c>
      <c r="B57" s="24" t="s">
        <v>272</v>
      </c>
      <c r="C57" s="25" t="s">
        <v>269</v>
      </c>
      <c r="D57" s="25" t="s">
        <v>74</v>
      </c>
      <c r="E57" s="26" t="s">
        <v>273</v>
      </c>
      <c r="F57" s="26" t="s">
        <v>274</v>
      </c>
      <c r="G57" s="27">
        <v>217.874177</v>
      </c>
      <c r="H57" s="27">
        <v>205.01</v>
      </c>
      <c r="I57" s="28" t="s">
        <v>87</v>
      </c>
      <c r="J57" s="28" t="s">
        <v>89</v>
      </c>
      <c r="K57" s="28" t="s">
        <v>88</v>
      </c>
      <c r="L57" s="28" t="s">
        <v>88</v>
      </c>
      <c r="M57" s="29" t="s">
        <v>90</v>
      </c>
    </row>
    <row r="58" spans="1:13" s="2" customFormat="1" ht="13.5" x14ac:dyDescent="0.25">
      <c r="A58" s="1">
        <f t="shared" si="1"/>
        <v>52</v>
      </c>
      <c r="B58" s="24" t="s">
        <v>275</v>
      </c>
      <c r="C58" s="25" t="s">
        <v>276</v>
      </c>
      <c r="D58" s="25" t="s">
        <v>44</v>
      </c>
      <c r="E58" s="26" t="s">
        <v>277</v>
      </c>
      <c r="F58" s="26" t="s">
        <v>278</v>
      </c>
      <c r="G58" s="27">
        <v>1073.79</v>
      </c>
      <c r="H58" s="27">
        <v>953.65</v>
      </c>
      <c r="I58" s="28" t="s">
        <v>279</v>
      </c>
      <c r="J58" s="28" t="s">
        <v>89</v>
      </c>
      <c r="K58" s="28" t="s">
        <v>88</v>
      </c>
      <c r="L58" s="28" t="s">
        <v>88</v>
      </c>
      <c r="M58" s="29" t="s">
        <v>90</v>
      </c>
    </row>
    <row r="59" spans="1:13" s="2" customFormat="1" ht="13.5" x14ac:dyDescent="0.25">
      <c r="A59" s="1">
        <f t="shared" si="1"/>
        <v>53</v>
      </c>
      <c r="B59" s="24" t="s">
        <v>280</v>
      </c>
      <c r="C59" s="25" t="s">
        <v>281</v>
      </c>
      <c r="D59" s="25" t="s">
        <v>24</v>
      </c>
      <c r="E59" s="26" t="s">
        <v>282</v>
      </c>
      <c r="F59" s="26" t="s">
        <v>283</v>
      </c>
      <c r="G59" s="27">
        <v>711.75608299999999</v>
      </c>
      <c r="H59" s="27">
        <v>654.6</v>
      </c>
      <c r="I59" s="28" t="s">
        <v>87</v>
      </c>
      <c r="J59" s="28" t="s">
        <v>89</v>
      </c>
      <c r="K59" s="28" t="s">
        <v>89</v>
      </c>
      <c r="L59" s="28" t="s">
        <v>88</v>
      </c>
      <c r="M59" s="29" t="s">
        <v>90</v>
      </c>
    </row>
    <row r="60" spans="1:13" s="2" customFormat="1" ht="13.5" x14ac:dyDescent="0.25">
      <c r="A60" s="1">
        <f t="shared" si="1"/>
        <v>54</v>
      </c>
      <c r="B60" s="24" t="s">
        <v>284</v>
      </c>
      <c r="C60" s="25" t="s">
        <v>285</v>
      </c>
      <c r="D60" s="25" t="s">
        <v>42</v>
      </c>
      <c r="E60" s="26" t="s">
        <v>286</v>
      </c>
      <c r="F60" s="26" t="s">
        <v>287</v>
      </c>
      <c r="G60" s="27">
        <v>1432.16</v>
      </c>
      <c r="H60" s="27">
        <v>1292.18</v>
      </c>
      <c r="I60" s="28" t="s">
        <v>125</v>
      </c>
      <c r="J60" s="28" t="s">
        <v>89</v>
      </c>
      <c r="K60" s="28" t="s">
        <v>88</v>
      </c>
      <c r="L60" s="28" t="s">
        <v>89</v>
      </c>
      <c r="M60" s="29" t="s">
        <v>90</v>
      </c>
    </row>
    <row r="61" spans="1:13" s="2" customFormat="1" ht="13.5" x14ac:dyDescent="0.25">
      <c r="A61" s="1">
        <f t="shared" si="1"/>
        <v>55</v>
      </c>
      <c r="B61" s="24" t="s">
        <v>288</v>
      </c>
      <c r="C61" s="25" t="s">
        <v>285</v>
      </c>
      <c r="D61" s="25" t="s">
        <v>42</v>
      </c>
      <c r="E61" s="26" t="s">
        <v>289</v>
      </c>
      <c r="F61" s="26" t="s">
        <v>290</v>
      </c>
      <c r="G61" s="27">
        <v>97.19</v>
      </c>
      <c r="H61" s="27">
        <v>87.3</v>
      </c>
      <c r="I61" s="28" t="s">
        <v>125</v>
      </c>
      <c r="J61" s="28" t="s">
        <v>89</v>
      </c>
      <c r="K61" s="28" t="s">
        <v>88</v>
      </c>
      <c r="L61" s="28" t="s">
        <v>89</v>
      </c>
      <c r="M61" s="29" t="s">
        <v>90</v>
      </c>
    </row>
    <row r="62" spans="1:13" s="2" customFormat="1" ht="13.5" x14ac:dyDescent="0.25">
      <c r="A62" s="1">
        <f t="shared" si="1"/>
        <v>56</v>
      </c>
      <c r="B62" s="24" t="s">
        <v>291</v>
      </c>
      <c r="C62" s="25" t="s">
        <v>292</v>
      </c>
      <c r="D62" s="25" t="s">
        <v>28</v>
      </c>
      <c r="E62" s="26" t="s">
        <v>293</v>
      </c>
      <c r="F62" s="26" t="s">
        <v>294</v>
      </c>
      <c r="G62" s="27">
        <v>963.23</v>
      </c>
      <c r="H62" s="27">
        <v>857.83</v>
      </c>
      <c r="I62" s="28" t="s">
        <v>87</v>
      </c>
      <c r="J62" s="28" t="s">
        <v>89</v>
      </c>
      <c r="K62" s="28" t="s">
        <v>89</v>
      </c>
      <c r="L62" s="28" t="s">
        <v>88</v>
      </c>
      <c r="M62" s="29" t="s">
        <v>90</v>
      </c>
    </row>
    <row r="63" spans="1:13" s="2" customFormat="1" ht="13.5" x14ac:dyDescent="0.25">
      <c r="A63" s="1">
        <f t="shared" si="1"/>
        <v>57</v>
      </c>
      <c r="B63" s="24" t="s">
        <v>295</v>
      </c>
      <c r="C63" s="25" t="s">
        <v>296</v>
      </c>
      <c r="D63" s="25" t="s">
        <v>24</v>
      </c>
      <c r="E63" s="26" t="s">
        <v>297</v>
      </c>
      <c r="F63" s="26" t="s">
        <v>298</v>
      </c>
      <c r="G63" s="27">
        <v>376.696324</v>
      </c>
      <c r="H63" s="27">
        <v>318.8</v>
      </c>
      <c r="I63" s="28" t="s">
        <v>87</v>
      </c>
      <c r="J63" s="28" t="s">
        <v>89</v>
      </c>
      <c r="K63" s="28" t="s">
        <v>89</v>
      </c>
      <c r="L63" s="28" t="s">
        <v>88</v>
      </c>
      <c r="M63" s="29" t="s">
        <v>90</v>
      </c>
    </row>
    <row r="64" spans="1:13" s="2" customFormat="1" ht="13.5" x14ac:dyDescent="0.25">
      <c r="A64" s="1">
        <f t="shared" si="1"/>
        <v>58</v>
      </c>
      <c r="B64" s="24" t="s">
        <v>299</v>
      </c>
      <c r="C64" s="25" t="s">
        <v>300</v>
      </c>
      <c r="D64" s="25" t="s">
        <v>80</v>
      </c>
      <c r="E64" s="26" t="s">
        <v>301</v>
      </c>
      <c r="F64" s="26" t="s">
        <v>302</v>
      </c>
      <c r="G64" s="27">
        <v>40.200000000000003</v>
      </c>
      <c r="H64" s="27">
        <v>37.83</v>
      </c>
      <c r="I64" s="28" t="s">
        <v>87</v>
      </c>
      <c r="J64" s="28" t="s">
        <v>89</v>
      </c>
      <c r="K64" s="28" t="s">
        <v>88</v>
      </c>
      <c r="L64" s="28" t="s">
        <v>88</v>
      </c>
      <c r="M64" s="29" t="s">
        <v>90</v>
      </c>
    </row>
    <row r="65" spans="1:13" s="2" customFormat="1" ht="13.5" x14ac:dyDescent="0.25">
      <c r="A65" s="1">
        <f t="shared" si="1"/>
        <v>59</v>
      </c>
      <c r="B65" s="24" t="s">
        <v>303</v>
      </c>
      <c r="C65" s="25" t="s">
        <v>304</v>
      </c>
      <c r="D65" s="25" t="s">
        <v>26</v>
      </c>
      <c r="E65" s="26" t="s">
        <v>305</v>
      </c>
      <c r="F65" s="26" t="s">
        <v>306</v>
      </c>
      <c r="G65" s="27">
        <v>192.69039699999999</v>
      </c>
      <c r="H65" s="27">
        <v>153.13999999999999</v>
      </c>
      <c r="I65" s="28" t="s">
        <v>87</v>
      </c>
      <c r="J65" s="28" t="s">
        <v>89</v>
      </c>
      <c r="K65" s="28" t="s">
        <v>89</v>
      </c>
      <c r="L65" s="28" t="s">
        <v>88</v>
      </c>
      <c r="M65" s="29" t="s">
        <v>90</v>
      </c>
    </row>
    <row r="66" spans="1:13" s="2" customFormat="1" ht="13.5" x14ac:dyDescent="0.25">
      <c r="A66" s="1">
        <f t="shared" si="1"/>
        <v>60</v>
      </c>
      <c r="B66" s="24" t="s">
        <v>307</v>
      </c>
      <c r="C66" s="25" t="s">
        <v>304</v>
      </c>
      <c r="D66" s="25" t="s">
        <v>38</v>
      </c>
      <c r="E66" s="26" t="s">
        <v>308</v>
      </c>
      <c r="F66" s="26" t="s">
        <v>309</v>
      </c>
      <c r="G66" s="27">
        <v>396.08994899999999</v>
      </c>
      <c r="H66" s="27">
        <v>280.2</v>
      </c>
      <c r="I66" s="28" t="s">
        <v>87</v>
      </c>
      <c r="J66" s="28" t="s">
        <v>89</v>
      </c>
      <c r="K66" s="28" t="s">
        <v>89</v>
      </c>
      <c r="L66" s="28" t="s">
        <v>88</v>
      </c>
      <c r="M66" s="29" t="s">
        <v>90</v>
      </c>
    </row>
    <row r="67" spans="1:13" s="2" customFormat="1" ht="13.5" x14ac:dyDescent="0.25">
      <c r="A67" s="1">
        <f t="shared" si="1"/>
        <v>61</v>
      </c>
      <c r="B67" s="24" t="s">
        <v>310</v>
      </c>
      <c r="C67" s="25" t="s">
        <v>304</v>
      </c>
      <c r="D67" s="25" t="s">
        <v>32</v>
      </c>
      <c r="E67" s="26" t="s">
        <v>311</v>
      </c>
      <c r="F67" s="26" t="s">
        <v>312</v>
      </c>
      <c r="G67" s="27">
        <v>707.17816600000003</v>
      </c>
      <c r="H67" s="27">
        <v>613.89</v>
      </c>
      <c r="I67" s="28" t="s">
        <v>87</v>
      </c>
      <c r="J67" s="28" t="s">
        <v>89</v>
      </c>
      <c r="K67" s="28" t="s">
        <v>89</v>
      </c>
      <c r="L67" s="28" t="s">
        <v>88</v>
      </c>
      <c r="M67" s="29" t="s">
        <v>90</v>
      </c>
    </row>
    <row r="68" spans="1:13" s="2" customFormat="1" ht="13.5" x14ac:dyDescent="0.25">
      <c r="A68" s="1">
        <f t="shared" si="1"/>
        <v>62</v>
      </c>
      <c r="B68" s="24" t="s">
        <v>313</v>
      </c>
      <c r="C68" s="25" t="s">
        <v>304</v>
      </c>
      <c r="D68" s="25" t="s">
        <v>59</v>
      </c>
      <c r="E68" s="26" t="s">
        <v>314</v>
      </c>
      <c r="F68" s="26" t="s">
        <v>315</v>
      </c>
      <c r="G68" s="27">
        <v>47.808771999999998</v>
      </c>
      <c r="H68" s="27">
        <v>37.549999999999997</v>
      </c>
      <c r="I68" s="28" t="s">
        <v>87</v>
      </c>
      <c r="J68" s="28" t="s">
        <v>89</v>
      </c>
      <c r="K68" s="28" t="s">
        <v>89</v>
      </c>
      <c r="L68" s="28" t="s">
        <v>88</v>
      </c>
      <c r="M68" s="29" t="s">
        <v>90</v>
      </c>
    </row>
    <row r="69" spans="1:13" s="2" customFormat="1" ht="13.5" x14ac:dyDescent="0.25">
      <c r="A69" s="1">
        <f t="shared" si="1"/>
        <v>63</v>
      </c>
      <c r="B69" s="24" t="s">
        <v>316</v>
      </c>
      <c r="C69" s="25" t="s">
        <v>304</v>
      </c>
      <c r="D69" s="25" t="s">
        <v>49</v>
      </c>
      <c r="E69" s="26" t="s">
        <v>317</v>
      </c>
      <c r="F69" s="26" t="s">
        <v>318</v>
      </c>
      <c r="G69" s="27">
        <v>138.16</v>
      </c>
      <c r="H69" s="27">
        <v>111.9</v>
      </c>
      <c r="I69" s="28" t="s">
        <v>87</v>
      </c>
      <c r="J69" s="28" t="s">
        <v>88</v>
      </c>
      <c r="K69" s="28" t="s">
        <v>89</v>
      </c>
      <c r="L69" s="28" t="s">
        <v>88</v>
      </c>
      <c r="M69" s="29" t="s">
        <v>90</v>
      </c>
    </row>
    <row r="70" spans="1:13" s="2" customFormat="1" ht="13.5" x14ac:dyDescent="0.25">
      <c r="A70" s="1">
        <f t="shared" si="1"/>
        <v>64</v>
      </c>
      <c r="B70" s="24" t="s">
        <v>319</v>
      </c>
      <c r="C70" s="25" t="s">
        <v>304</v>
      </c>
      <c r="D70" s="25" t="s">
        <v>60</v>
      </c>
      <c r="E70" s="26" t="s">
        <v>320</v>
      </c>
      <c r="F70" s="26" t="s">
        <v>321</v>
      </c>
      <c r="G70" s="27">
        <v>801.22917999999993</v>
      </c>
      <c r="H70" s="27">
        <v>664.11</v>
      </c>
      <c r="I70" s="28" t="s">
        <v>87</v>
      </c>
      <c r="J70" s="28" t="s">
        <v>89</v>
      </c>
      <c r="K70" s="28" t="s">
        <v>89</v>
      </c>
      <c r="L70" s="28" t="s">
        <v>88</v>
      </c>
      <c r="M70" s="29" t="s">
        <v>90</v>
      </c>
    </row>
    <row r="71" spans="1:13" s="2" customFormat="1" ht="13.5" x14ac:dyDescent="0.25">
      <c r="A71" s="1">
        <f t="shared" si="1"/>
        <v>65</v>
      </c>
      <c r="B71" s="24" t="s">
        <v>322</v>
      </c>
      <c r="C71" s="25" t="s">
        <v>304</v>
      </c>
      <c r="D71" s="25" t="s">
        <v>51</v>
      </c>
      <c r="E71" s="26" t="s">
        <v>323</v>
      </c>
      <c r="F71" s="26" t="s">
        <v>324</v>
      </c>
      <c r="G71" s="27">
        <v>168.55742099999998</v>
      </c>
      <c r="H71" s="27">
        <v>152.4</v>
      </c>
      <c r="I71" s="28" t="s">
        <v>87</v>
      </c>
      <c r="J71" s="28" t="s">
        <v>89</v>
      </c>
      <c r="K71" s="28" t="s">
        <v>89</v>
      </c>
      <c r="L71" s="28" t="s">
        <v>88</v>
      </c>
      <c r="M71" s="29" t="s">
        <v>90</v>
      </c>
    </row>
    <row r="72" spans="1:13" s="2" customFormat="1" ht="13.5" x14ac:dyDescent="0.25">
      <c r="A72" s="1">
        <f t="shared" ref="A72:A135" si="2">IF(OR($A71&gt;$A$1,$A71=""),"",$A71+1)</f>
        <v>66</v>
      </c>
      <c r="B72" s="24" t="s">
        <v>325</v>
      </c>
      <c r="C72" s="25" t="s">
        <v>304</v>
      </c>
      <c r="D72" s="25" t="s">
        <v>60</v>
      </c>
      <c r="E72" s="26" t="s">
        <v>326</v>
      </c>
      <c r="F72" s="26" t="s">
        <v>327</v>
      </c>
      <c r="G72" s="27">
        <v>740.30640500000004</v>
      </c>
      <c r="H72" s="27">
        <v>543.29999999999995</v>
      </c>
      <c r="I72" s="28" t="s">
        <v>87</v>
      </c>
      <c r="J72" s="28" t="s">
        <v>89</v>
      </c>
      <c r="K72" s="28" t="s">
        <v>89</v>
      </c>
      <c r="L72" s="28" t="s">
        <v>88</v>
      </c>
      <c r="M72" s="29" t="s">
        <v>90</v>
      </c>
    </row>
    <row r="73" spans="1:13" s="2" customFormat="1" ht="13.5" x14ac:dyDescent="0.25">
      <c r="A73" s="1">
        <f t="shared" si="2"/>
        <v>67</v>
      </c>
      <c r="B73" s="24" t="s">
        <v>328</v>
      </c>
      <c r="C73" s="25" t="s">
        <v>304</v>
      </c>
      <c r="D73" s="25" t="s">
        <v>26</v>
      </c>
      <c r="E73" s="26" t="s">
        <v>329</v>
      </c>
      <c r="F73" s="26" t="s">
        <v>330</v>
      </c>
      <c r="G73" s="27">
        <v>1279.635683</v>
      </c>
      <c r="H73" s="27">
        <v>1116.51</v>
      </c>
      <c r="I73" s="28" t="s">
        <v>87</v>
      </c>
      <c r="J73" s="28" t="s">
        <v>89</v>
      </c>
      <c r="K73" s="28" t="s">
        <v>89</v>
      </c>
      <c r="L73" s="28" t="s">
        <v>88</v>
      </c>
      <c r="M73" s="29" t="s">
        <v>90</v>
      </c>
    </row>
    <row r="74" spans="1:13" s="2" customFormat="1" ht="13.5" x14ac:dyDescent="0.25">
      <c r="A74" s="1">
        <f t="shared" si="2"/>
        <v>68</v>
      </c>
      <c r="B74" s="24" t="s">
        <v>331</v>
      </c>
      <c r="C74" s="25" t="s">
        <v>332</v>
      </c>
      <c r="D74" s="25" t="s">
        <v>30</v>
      </c>
      <c r="E74" s="26" t="s">
        <v>333</v>
      </c>
      <c r="F74" s="26" t="s">
        <v>334</v>
      </c>
      <c r="G74" s="27">
        <v>345.92</v>
      </c>
      <c r="H74" s="27">
        <v>221.17</v>
      </c>
      <c r="I74" s="28" t="s">
        <v>95</v>
      </c>
      <c r="J74" s="28" t="s">
        <v>89</v>
      </c>
      <c r="K74" s="28" t="s">
        <v>88</v>
      </c>
      <c r="L74" s="28" t="s">
        <v>88</v>
      </c>
      <c r="M74" s="29" t="s">
        <v>90</v>
      </c>
    </row>
    <row r="75" spans="1:13" s="2" customFormat="1" ht="13.5" x14ac:dyDescent="0.25">
      <c r="A75" s="1">
        <f t="shared" si="2"/>
        <v>69</v>
      </c>
      <c r="B75" s="24" t="s">
        <v>335</v>
      </c>
      <c r="C75" s="25" t="s">
        <v>336</v>
      </c>
      <c r="D75" s="25" t="s">
        <v>54</v>
      </c>
      <c r="E75" s="26" t="s">
        <v>337</v>
      </c>
      <c r="F75" s="26" t="s">
        <v>338</v>
      </c>
      <c r="G75" s="27">
        <v>1412.75</v>
      </c>
      <c r="H75" s="27">
        <v>640.16999999999996</v>
      </c>
      <c r="I75" s="28" t="s">
        <v>125</v>
      </c>
      <c r="J75" s="28" t="s">
        <v>89</v>
      </c>
      <c r="K75" s="28" t="s">
        <v>88</v>
      </c>
      <c r="L75" s="28" t="s">
        <v>88</v>
      </c>
      <c r="M75" s="29" t="s">
        <v>90</v>
      </c>
    </row>
    <row r="76" spans="1:13" s="2" customFormat="1" ht="13.5" x14ac:dyDescent="0.25">
      <c r="A76" s="1">
        <f t="shared" si="2"/>
        <v>70</v>
      </c>
      <c r="B76" s="24" t="s">
        <v>339</v>
      </c>
      <c r="C76" s="25" t="s">
        <v>340</v>
      </c>
      <c r="D76" s="25" t="s">
        <v>42</v>
      </c>
      <c r="E76" s="26" t="s">
        <v>341</v>
      </c>
      <c r="F76" s="26" t="s">
        <v>342</v>
      </c>
      <c r="G76" s="27">
        <v>3.05</v>
      </c>
      <c r="H76" s="27">
        <v>2.65</v>
      </c>
      <c r="I76" s="28" t="s">
        <v>125</v>
      </c>
      <c r="J76" s="28" t="s">
        <v>89</v>
      </c>
      <c r="K76" s="28" t="s">
        <v>88</v>
      </c>
      <c r="L76" s="28" t="s">
        <v>89</v>
      </c>
      <c r="M76" s="29" t="s">
        <v>343</v>
      </c>
    </row>
    <row r="77" spans="1:13" s="2" customFormat="1" ht="13.5" x14ac:dyDescent="0.25">
      <c r="A77" s="1">
        <f t="shared" si="2"/>
        <v>71</v>
      </c>
      <c r="B77" s="24" t="s">
        <v>344</v>
      </c>
      <c r="C77" s="25" t="s">
        <v>340</v>
      </c>
      <c r="D77" s="25" t="s">
        <v>42</v>
      </c>
      <c r="E77" s="26" t="s">
        <v>345</v>
      </c>
      <c r="F77" s="26" t="s">
        <v>346</v>
      </c>
      <c r="G77" s="27">
        <v>290.5</v>
      </c>
      <c r="H77" s="27">
        <v>270.98</v>
      </c>
      <c r="I77" s="28" t="s">
        <v>125</v>
      </c>
      <c r="J77" s="28" t="s">
        <v>89</v>
      </c>
      <c r="K77" s="28" t="s">
        <v>88</v>
      </c>
      <c r="L77" s="28" t="s">
        <v>89</v>
      </c>
      <c r="M77" s="29" t="s">
        <v>343</v>
      </c>
    </row>
    <row r="78" spans="1:13" s="2" customFormat="1" ht="13.5" x14ac:dyDescent="0.25">
      <c r="A78" s="1">
        <f t="shared" si="2"/>
        <v>72</v>
      </c>
      <c r="B78" s="24" t="s">
        <v>347</v>
      </c>
      <c r="C78" s="25" t="s">
        <v>347</v>
      </c>
      <c r="D78" s="25" t="s">
        <v>39</v>
      </c>
      <c r="E78" s="26" t="s">
        <v>348</v>
      </c>
      <c r="F78" s="26" t="s">
        <v>349</v>
      </c>
      <c r="G78" s="27">
        <v>7.8</v>
      </c>
      <c r="H78" s="27">
        <v>4.5</v>
      </c>
      <c r="I78" s="28" t="s">
        <v>87</v>
      </c>
      <c r="J78" s="28" t="s">
        <v>89</v>
      </c>
      <c r="K78" s="28" t="s">
        <v>89</v>
      </c>
      <c r="L78" s="28" t="s">
        <v>88</v>
      </c>
      <c r="M78" s="29" t="s">
        <v>90</v>
      </c>
    </row>
    <row r="79" spans="1:13" s="2" customFormat="1" ht="13.5" x14ac:dyDescent="0.25">
      <c r="A79" s="1">
        <f t="shared" si="2"/>
        <v>73</v>
      </c>
      <c r="B79" s="24" t="s">
        <v>350</v>
      </c>
      <c r="C79" s="25" t="s">
        <v>351</v>
      </c>
      <c r="D79" s="25" t="s">
        <v>74</v>
      </c>
      <c r="E79" s="26" t="s">
        <v>352</v>
      </c>
      <c r="F79" s="26" t="s">
        <v>353</v>
      </c>
      <c r="G79" s="27">
        <v>255.49</v>
      </c>
      <c r="H79" s="27">
        <v>244.2</v>
      </c>
      <c r="I79" s="28" t="s">
        <v>87</v>
      </c>
      <c r="J79" s="28" t="s">
        <v>89</v>
      </c>
      <c r="K79" s="28" t="s">
        <v>88</v>
      </c>
      <c r="L79" s="28" t="s">
        <v>88</v>
      </c>
      <c r="M79" s="29" t="s">
        <v>90</v>
      </c>
    </row>
    <row r="80" spans="1:13" s="2" customFormat="1" ht="13.5" x14ac:dyDescent="0.25">
      <c r="A80" s="1">
        <f t="shared" si="2"/>
        <v>74</v>
      </c>
      <c r="B80" s="24" t="s">
        <v>354</v>
      </c>
      <c r="C80" s="25" t="s">
        <v>351</v>
      </c>
      <c r="D80" s="25" t="s">
        <v>74</v>
      </c>
      <c r="E80" s="26" t="s">
        <v>355</v>
      </c>
      <c r="F80" s="26" t="s">
        <v>356</v>
      </c>
      <c r="G80" s="27">
        <v>173.09</v>
      </c>
      <c r="H80" s="27">
        <v>160.82</v>
      </c>
      <c r="I80" s="28" t="s">
        <v>87</v>
      </c>
      <c r="J80" s="28" t="s">
        <v>89</v>
      </c>
      <c r="K80" s="28" t="s">
        <v>88</v>
      </c>
      <c r="L80" s="28" t="s">
        <v>88</v>
      </c>
      <c r="M80" s="29" t="s">
        <v>90</v>
      </c>
    </row>
    <row r="81" spans="1:13" s="2" customFormat="1" ht="13.5" x14ac:dyDescent="0.25">
      <c r="A81" s="1">
        <f t="shared" si="2"/>
        <v>75</v>
      </c>
      <c r="B81" s="24" t="s">
        <v>357</v>
      </c>
      <c r="C81" s="25" t="s">
        <v>358</v>
      </c>
      <c r="D81" s="25" t="s">
        <v>52</v>
      </c>
      <c r="E81" s="26" t="s">
        <v>359</v>
      </c>
      <c r="F81" s="26" t="s">
        <v>360</v>
      </c>
      <c r="G81" s="27">
        <v>172.80760799999999</v>
      </c>
      <c r="H81" s="27">
        <v>153.61000000000001</v>
      </c>
      <c r="I81" s="28" t="s">
        <v>87</v>
      </c>
      <c r="J81" s="28" t="s">
        <v>89</v>
      </c>
      <c r="K81" s="28" t="s">
        <v>89</v>
      </c>
      <c r="L81" s="28" t="s">
        <v>88</v>
      </c>
      <c r="M81" s="29" t="s">
        <v>90</v>
      </c>
    </row>
    <row r="82" spans="1:13" s="2" customFormat="1" ht="13.5" x14ac:dyDescent="0.25">
      <c r="A82" s="1">
        <f t="shared" si="2"/>
        <v>76</v>
      </c>
      <c r="B82" s="24" t="s">
        <v>361</v>
      </c>
      <c r="C82" s="25" t="s">
        <v>151</v>
      </c>
      <c r="D82" s="25" t="s">
        <v>37</v>
      </c>
      <c r="E82" s="26" t="s">
        <v>362</v>
      </c>
      <c r="F82" s="26" t="s">
        <v>363</v>
      </c>
      <c r="G82" s="27">
        <v>602.46713899999997</v>
      </c>
      <c r="H82" s="27">
        <v>559.27</v>
      </c>
      <c r="I82" s="28" t="s">
        <v>87</v>
      </c>
      <c r="J82" s="28" t="s">
        <v>89</v>
      </c>
      <c r="K82" s="28" t="s">
        <v>89</v>
      </c>
      <c r="L82" s="28" t="s">
        <v>88</v>
      </c>
      <c r="M82" s="29" t="s">
        <v>90</v>
      </c>
    </row>
    <row r="83" spans="1:13" s="2" customFormat="1" ht="13.5" x14ac:dyDescent="0.25">
      <c r="A83" s="1">
        <f t="shared" si="2"/>
        <v>77</v>
      </c>
      <c r="B83" s="24" t="s">
        <v>364</v>
      </c>
      <c r="C83" s="25" t="s">
        <v>365</v>
      </c>
      <c r="D83" s="25" t="s">
        <v>74</v>
      </c>
      <c r="E83" s="26" t="s">
        <v>366</v>
      </c>
      <c r="F83" s="26" t="s">
        <v>367</v>
      </c>
      <c r="G83" s="27">
        <v>41.14</v>
      </c>
      <c r="H83" s="27">
        <v>40.72</v>
      </c>
      <c r="I83" s="28" t="s">
        <v>87</v>
      </c>
      <c r="J83" s="28" t="s">
        <v>89</v>
      </c>
      <c r="K83" s="28" t="s">
        <v>88</v>
      </c>
      <c r="L83" s="28" t="s">
        <v>88</v>
      </c>
      <c r="M83" s="29" t="s">
        <v>90</v>
      </c>
    </row>
    <row r="84" spans="1:13" s="2" customFormat="1" ht="13.5" x14ac:dyDescent="0.25">
      <c r="A84" s="1">
        <f t="shared" si="2"/>
        <v>78</v>
      </c>
      <c r="B84" s="24" t="s">
        <v>368</v>
      </c>
      <c r="C84" s="25" t="s">
        <v>368</v>
      </c>
      <c r="D84" s="25" t="s">
        <v>36</v>
      </c>
      <c r="E84" s="26" t="s">
        <v>369</v>
      </c>
      <c r="F84" s="26" t="s">
        <v>370</v>
      </c>
      <c r="G84" s="27">
        <v>2937.1959999999999</v>
      </c>
      <c r="H84" s="27">
        <v>1935.69</v>
      </c>
      <c r="I84" s="28" t="s">
        <v>87</v>
      </c>
      <c r="J84" s="28" t="s">
        <v>89</v>
      </c>
      <c r="K84" s="28" t="s">
        <v>89</v>
      </c>
      <c r="L84" s="28" t="s">
        <v>88</v>
      </c>
      <c r="M84" s="29" t="s">
        <v>90</v>
      </c>
    </row>
    <row r="85" spans="1:13" s="2" customFormat="1" ht="13.5" x14ac:dyDescent="0.25">
      <c r="A85" s="1">
        <f t="shared" si="2"/>
        <v>79</v>
      </c>
      <c r="B85" s="24" t="s">
        <v>371</v>
      </c>
      <c r="C85" s="25" t="s">
        <v>372</v>
      </c>
      <c r="D85" s="25" t="s">
        <v>51</v>
      </c>
      <c r="E85" s="26" t="s">
        <v>230</v>
      </c>
      <c r="F85" s="26" t="s">
        <v>373</v>
      </c>
      <c r="G85" s="27">
        <v>886.46</v>
      </c>
      <c r="H85" s="27">
        <v>449.9</v>
      </c>
      <c r="I85" s="28" t="s">
        <v>374</v>
      </c>
      <c r="J85" s="28" t="s">
        <v>89</v>
      </c>
      <c r="K85" s="28" t="s">
        <v>88</v>
      </c>
      <c r="L85" s="28" t="s">
        <v>88</v>
      </c>
      <c r="M85" s="29" t="s">
        <v>375</v>
      </c>
    </row>
    <row r="86" spans="1:13" s="2" customFormat="1" ht="13.5" x14ac:dyDescent="0.25">
      <c r="A86" s="1">
        <f t="shared" si="2"/>
        <v>80</v>
      </c>
      <c r="B86" s="24" t="s">
        <v>376</v>
      </c>
      <c r="C86" s="25" t="s">
        <v>377</v>
      </c>
      <c r="D86" s="25" t="s">
        <v>36</v>
      </c>
      <c r="E86" s="26" t="s">
        <v>378</v>
      </c>
      <c r="F86" s="26" t="s">
        <v>379</v>
      </c>
      <c r="G86" s="27">
        <v>1045.8733</v>
      </c>
      <c r="H86" s="27">
        <v>1030.3699999999999</v>
      </c>
      <c r="I86" s="28" t="s">
        <v>87</v>
      </c>
      <c r="J86" s="28" t="s">
        <v>89</v>
      </c>
      <c r="K86" s="28" t="s">
        <v>89</v>
      </c>
      <c r="L86" s="28" t="s">
        <v>89</v>
      </c>
      <c r="M86" s="29" t="s">
        <v>90</v>
      </c>
    </row>
    <row r="87" spans="1:13" s="2" customFormat="1" ht="13.5" x14ac:dyDescent="0.25">
      <c r="A87" s="1">
        <f t="shared" si="2"/>
        <v>81</v>
      </c>
      <c r="B87" s="24" t="s">
        <v>380</v>
      </c>
      <c r="C87" s="25" t="s">
        <v>381</v>
      </c>
      <c r="D87" s="25" t="s">
        <v>36</v>
      </c>
      <c r="E87" s="26" t="s">
        <v>382</v>
      </c>
      <c r="F87" s="26" t="s">
        <v>383</v>
      </c>
      <c r="G87" s="27">
        <v>296.74</v>
      </c>
      <c r="H87" s="27">
        <v>254.91</v>
      </c>
      <c r="I87" s="28" t="s">
        <v>125</v>
      </c>
      <c r="J87" s="28" t="s">
        <v>89</v>
      </c>
      <c r="K87" s="28" t="s">
        <v>88</v>
      </c>
      <c r="L87" s="28" t="s">
        <v>88</v>
      </c>
      <c r="M87" s="29" t="s">
        <v>158</v>
      </c>
    </row>
    <row r="88" spans="1:13" s="2" customFormat="1" ht="13.5" x14ac:dyDescent="0.25">
      <c r="A88" s="1">
        <f t="shared" si="2"/>
        <v>82</v>
      </c>
      <c r="B88" s="24" t="s">
        <v>384</v>
      </c>
      <c r="C88" s="25" t="s">
        <v>385</v>
      </c>
      <c r="D88" s="25" t="s">
        <v>46</v>
      </c>
      <c r="E88" s="26" t="s">
        <v>230</v>
      </c>
      <c r="F88" s="26" t="s">
        <v>386</v>
      </c>
      <c r="G88" s="27">
        <v>1.92</v>
      </c>
      <c r="H88" s="27">
        <v>2.19</v>
      </c>
      <c r="I88" s="28" t="s">
        <v>387</v>
      </c>
      <c r="J88" s="28" t="s">
        <v>88</v>
      </c>
      <c r="K88" s="28" t="s">
        <v>88</v>
      </c>
      <c r="L88" s="28" t="s">
        <v>89</v>
      </c>
      <c r="M88" s="29" t="s">
        <v>388</v>
      </c>
    </row>
    <row r="89" spans="1:13" s="2" customFormat="1" ht="13.5" x14ac:dyDescent="0.25">
      <c r="A89" s="1">
        <f t="shared" si="2"/>
        <v>83</v>
      </c>
      <c r="B89" s="24" t="s">
        <v>389</v>
      </c>
      <c r="C89" s="25" t="s">
        <v>385</v>
      </c>
      <c r="D89" s="25" t="s">
        <v>46</v>
      </c>
      <c r="E89" s="26" t="s">
        <v>230</v>
      </c>
      <c r="F89" s="26" t="s">
        <v>390</v>
      </c>
      <c r="G89" s="27">
        <v>9.64</v>
      </c>
      <c r="H89" s="27">
        <v>9.3800000000000008</v>
      </c>
      <c r="I89" s="28" t="s">
        <v>387</v>
      </c>
      <c r="J89" s="28" t="s">
        <v>88</v>
      </c>
      <c r="K89" s="28" t="s">
        <v>88</v>
      </c>
      <c r="L89" s="28" t="s">
        <v>88</v>
      </c>
      <c r="M89" s="29" t="s">
        <v>388</v>
      </c>
    </row>
    <row r="90" spans="1:13" s="2" customFormat="1" ht="13.5" x14ac:dyDescent="0.25">
      <c r="A90" s="1">
        <f t="shared" si="2"/>
        <v>84</v>
      </c>
      <c r="B90" s="24" t="s">
        <v>391</v>
      </c>
      <c r="C90" s="25" t="s">
        <v>392</v>
      </c>
      <c r="D90" s="25" t="s">
        <v>47</v>
      </c>
      <c r="E90" s="26" t="s">
        <v>393</v>
      </c>
      <c r="F90" s="26" t="s">
        <v>394</v>
      </c>
      <c r="G90" s="27">
        <v>330.12850600000002</v>
      </c>
      <c r="H90" s="27">
        <v>256.66000000000003</v>
      </c>
      <c r="I90" s="28" t="s">
        <v>87</v>
      </c>
      <c r="J90" s="28" t="s">
        <v>89</v>
      </c>
      <c r="K90" s="28" t="s">
        <v>89</v>
      </c>
      <c r="L90" s="28" t="s">
        <v>88</v>
      </c>
      <c r="M90" s="29" t="s">
        <v>90</v>
      </c>
    </row>
    <row r="91" spans="1:13" s="2" customFormat="1" ht="13.5" x14ac:dyDescent="0.25">
      <c r="A91" s="1">
        <f t="shared" si="2"/>
        <v>85</v>
      </c>
      <c r="B91" s="24" t="s">
        <v>395</v>
      </c>
      <c r="C91" s="25" t="s">
        <v>395</v>
      </c>
      <c r="D91" s="25" t="s">
        <v>65</v>
      </c>
      <c r="E91" s="26" t="s">
        <v>396</v>
      </c>
      <c r="F91" s="26" t="s">
        <v>397</v>
      </c>
      <c r="G91" s="27">
        <v>124.32</v>
      </c>
      <c r="H91" s="27">
        <v>38.549999999999997</v>
      </c>
      <c r="I91" s="28" t="s">
        <v>125</v>
      </c>
      <c r="J91" s="28" t="s">
        <v>89</v>
      </c>
      <c r="K91" s="28" t="s">
        <v>89</v>
      </c>
      <c r="L91" s="28" t="s">
        <v>88</v>
      </c>
      <c r="M91" s="29" t="s">
        <v>158</v>
      </c>
    </row>
    <row r="92" spans="1:13" s="2" customFormat="1" ht="13.5" x14ac:dyDescent="0.25">
      <c r="A92" s="1">
        <f t="shared" si="2"/>
        <v>86</v>
      </c>
      <c r="B92" s="24" t="s">
        <v>398</v>
      </c>
      <c r="C92" s="25" t="s">
        <v>227</v>
      </c>
      <c r="D92" s="25" t="s">
        <v>66</v>
      </c>
      <c r="E92" s="26" t="s">
        <v>399</v>
      </c>
      <c r="F92" s="26" t="s">
        <v>400</v>
      </c>
      <c r="G92" s="27">
        <v>270.07</v>
      </c>
      <c r="H92" s="27" t="s">
        <v>230</v>
      </c>
      <c r="I92" s="28" t="s">
        <v>125</v>
      </c>
      <c r="J92" s="28" t="s">
        <v>89</v>
      </c>
      <c r="K92" s="28" t="s">
        <v>88</v>
      </c>
      <c r="L92" s="28" t="s">
        <v>88</v>
      </c>
      <c r="M92" s="29" t="s">
        <v>231</v>
      </c>
    </row>
    <row r="93" spans="1:13" s="2" customFormat="1" ht="13.5" x14ac:dyDescent="0.25">
      <c r="A93" s="1">
        <f t="shared" si="2"/>
        <v>87</v>
      </c>
      <c r="B93" s="24" t="s">
        <v>401</v>
      </c>
      <c r="C93" s="25" t="s">
        <v>402</v>
      </c>
      <c r="D93" s="25" t="s">
        <v>59</v>
      </c>
      <c r="E93" s="26" t="s">
        <v>403</v>
      </c>
      <c r="F93" s="26" t="s">
        <v>404</v>
      </c>
      <c r="G93" s="27">
        <v>52.098203999999996</v>
      </c>
      <c r="H93" s="27">
        <v>31.35</v>
      </c>
      <c r="I93" s="28" t="s">
        <v>87</v>
      </c>
      <c r="J93" s="28" t="s">
        <v>89</v>
      </c>
      <c r="K93" s="28" t="s">
        <v>89</v>
      </c>
      <c r="L93" s="28" t="s">
        <v>88</v>
      </c>
      <c r="M93" s="29" t="s">
        <v>90</v>
      </c>
    </row>
    <row r="94" spans="1:13" s="2" customFormat="1" ht="13.5" x14ac:dyDescent="0.25">
      <c r="A94" s="1">
        <f t="shared" si="2"/>
        <v>88</v>
      </c>
      <c r="B94" s="24" t="s">
        <v>405</v>
      </c>
      <c r="C94" s="25" t="s">
        <v>406</v>
      </c>
      <c r="D94" s="25" t="s">
        <v>30</v>
      </c>
      <c r="E94" s="26" t="s">
        <v>407</v>
      </c>
      <c r="F94" s="26" t="s">
        <v>408</v>
      </c>
      <c r="G94" s="27">
        <v>176.47</v>
      </c>
      <c r="H94" s="27">
        <v>138.33000000000001</v>
      </c>
      <c r="I94" s="28" t="s">
        <v>125</v>
      </c>
      <c r="J94" s="28" t="s">
        <v>89</v>
      </c>
      <c r="K94" s="28" t="s">
        <v>88</v>
      </c>
      <c r="L94" s="28" t="s">
        <v>88</v>
      </c>
      <c r="M94" s="29" t="s">
        <v>409</v>
      </c>
    </row>
    <row r="95" spans="1:13" s="2" customFormat="1" ht="13.5" x14ac:dyDescent="0.25">
      <c r="A95" s="1">
        <f t="shared" si="2"/>
        <v>89</v>
      </c>
      <c r="B95" s="24" t="s">
        <v>410</v>
      </c>
      <c r="C95" s="25" t="s">
        <v>411</v>
      </c>
      <c r="D95" s="25" t="s">
        <v>41</v>
      </c>
      <c r="E95" s="26" t="s">
        <v>412</v>
      </c>
      <c r="F95" s="26" t="s">
        <v>413</v>
      </c>
      <c r="G95" s="27">
        <v>844.18</v>
      </c>
      <c r="H95" s="27">
        <v>468.29</v>
      </c>
      <c r="I95" s="28" t="s">
        <v>125</v>
      </c>
      <c r="J95" s="28" t="s">
        <v>89</v>
      </c>
      <c r="K95" s="28" t="s">
        <v>88</v>
      </c>
      <c r="L95" s="28" t="s">
        <v>88</v>
      </c>
      <c r="M95" s="29" t="s">
        <v>90</v>
      </c>
    </row>
    <row r="96" spans="1:13" s="2" customFormat="1" ht="13.5" x14ac:dyDescent="0.25">
      <c r="A96" s="1">
        <f t="shared" si="2"/>
        <v>90</v>
      </c>
      <c r="B96" s="24" t="s">
        <v>414</v>
      </c>
      <c r="C96" s="25" t="s">
        <v>260</v>
      </c>
      <c r="D96" s="25" t="s">
        <v>59</v>
      </c>
      <c r="E96" s="26" t="s">
        <v>415</v>
      </c>
      <c r="F96" s="26" t="s">
        <v>416</v>
      </c>
      <c r="G96" s="27">
        <v>2231.1260000000002</v>
      </c>
      <c r="H96" s="27">
        <v>2058.58</v>
      </c>
      <c r="I96" s="28" t="s">
        <v>87</v>
      </c>
      <c r="J96" s="28" t="s">
        <v>89</v>
      </c>
      <c r="K96" s="28" t="s">
        <v>89</v>
      </c>
      <c r="L96" s="28" t="s">
        <v>88</v>
      </c>
      <c r="M96" s="29" t="s">
        <v>90</v>
      </c>
    </row>
    <row r="97" spans="1:13" s="2" customFormat="1" ht="13.5" x14ac:dyDescent="0.25">
      <c r="A97" s="1">
        <f t="shared" si="2"/>
        <v>91</v>
      </c>
      <c r="B97" s="24" t="s">
        <v>417</v>
      </c>
      <c r="C97" s="25" t="s">
        <v>418</v>
      </c>
      <c r="D97" s="25" t="s">
        <v>44</v>
      </c>
      <c r="E97" s="26" t="s">
        <v>419</v>
      </c>
      <c r="F97" s="26" t="s">
        <v>420</v>
      </c>
      <c r="G97" s="27">
        <v>1034.8599999999999</v>
      </c>
      <c r="H97" s="27">
        <v>498.09</v>
      </c>
      <c r="I97" s="28" t="s">
        <v>125</v>
      </c>
      <c r="J97" s="28" t="s">
        <v>89</v>
      </c>
      <c r="K97" s="28" t="s">
        <v>89</v>
      </c>
      <c r="L97" s="28" t="s">
        <v>88</v>
      </c>
      <c r="M97" s="29" t="s">
        <v>158</v>
      </c>
    </row>
    <row r="98" spans="1:13" s="2" customFormat="1" ht="13.5" x14ac:dyDescent="0.25">
      <c r="A98" s="1">
        <f t="shared" si="2"/>
        <v>92</v>
      </c>
      <c r="B98" s="24" t="s">
        <v>421</v>
      </c>
      <c r="C98" s="25" t="s">
        <v>422</v>
      </c>
      <c r="D98" s="25" t="s">
        <v>26</v>
      </c>
      <c r="E98" s="26" t="s">
        <v>423</v>
      </c>
      <c r="F98" s="26" t="s">
        <v>424</v>
      </c>
      <c r="G98" s="27">
        <v>159.755134</v>
      </c>
      <c r="H98" s="27">
        <v>123.53</v>
      </c>
      <c r="I98" s="28" t="s">
        <v>87</v>
      </c>
      <c r="J98" s="28" t="s">
        <v>89</v>
      </c>
      <c r="K98" s="28" t="s">
        <v>89</v>
      </c>
      <c r="L98" s="28" t="s">
        <v>88</v>
      </c>
      <c r="M98" s="29" t="s">
        <v>90</v>
      </c>
    </row>
    <row r="99" spans="1:13" s="2" customFormat="1" ht="13.5" x14ac:dyDescent="0.25">
      <c r="A99" s="1">
        <f t="shared" si="2"/>
        <v>93</v>
      </c>
      <c r="B99" s="24" t="s">
        <v>425</v>
      </c>
      <c r="C99" s="25" t="s">
        <v>422</v>
      </c>
      <c r="D99" s="25" t="s">
        <v>29</v>
      </c>
      <c r="E99" s="26" t="s">
        <v>426</v>
      </c>
      <c r="F99" s="26" t="s">
        <v>427</v>
      </c>
      <c r="G99" s="27">
        <v>302.27099500000003</v>
      </c>
      <c r="H99" s="27">
        <v>286.36</v>
      </c>
      <c r="I99" s="28" t="s">
        <v>95</v>
      </c>
      <c r="J99" s="28" t="s">
        <v>89</v>
      </c>
      <c r="K99" s="28" t="s">
        <v>88</v>
      </c>
      <c r="L99" s="28" t="s">
        <v>88</v>
      </c>
      <c r="M99" s="29" t="s">
        <v>90</v>
      </c>
    </row>
    <row r="100" spans="1:13" s="2" customFormat="1" ht="13.5" x14ac:dyDescent="0.25">
      <c r="A100" s="1">
        <f t="shared" si="2"/>
        <v>94</v>
      </c>
      <c r="B100" s="24" t="s">
        <v>428</v>
      </c>
      <c r="C100" s="25" t="s">
        <v>134</v>
      </c>
      <c r="D100" s="25" t="s">
        <v>74</v>
      </c>
      <c r="E100" s="26" t="s">
        <v>429</v>
      </c>
      <c r="F100" s="26" t="s">
        <v>430</v>
      </c>
      <c r="G100" s="27">
        <v>93.24</v>
      </c>
      <c r="H100" s="27">
        <v>87.88</v>
      </c>
      <c r="I100" s="28" t="s">
        <v>87</v>
      </c>
      <c r="J100" s="28" t="s">
        <v>89</v>
      </c>
      <c r="K100" s="28" t="s">
        <v>88</v>
      </c>
      <c r="L100" s="28" t="s">
        <v>88</v>
      </c>
      <c r="M100" s="29" t="s">
        <v>90</v>
      </c>
    </row>
    <row r="101" spans="1:13" s="2" customFormat="1" ht="13.5" x14ac:dyDescent="0.25">
      <c r="A101" s="1">
        <f t="shared" si="2"/>
        <v>95</v>
      </c>
      <c r="B101" s="24" t="s">
        <v>431</v>
      </c>
      <c r="C101" s="25" t="s">
        <v>432</v>
      </c>
      <c r="D101" s="25" t="s">
        <v>60</v>
      </c>
      <c r="E101" s="26" t="s">
        <v>433</v>
      </c>
      <c r="F101" s="26" t="s">
        <v>434</v>
      </c>
      <c r="G101" s="27">
        <v>83.59</v>
      </c>
      <c r="H101" s="27">
        <v>58.14</v>
      </c>
      <c r="I101" s="28" t="s">
        <v>125</v>
      </c>
      <c r="J101" s="28" t="s">
        <v>89</v>
      </c>
      <c r="K101" s="28" t="s">
        <v>88</v>
      </c>
      <c r="L101" s="28" t="s">
        <v>88</v>
      </c>
      <c r="M101" s="29" t="s">
        <v>435</v>
      </c>
    </row>
    <row r="102" spans="1:13" s="2" customFormat="1" ht="13.5" x14ac:dyDescent="0.25">
      <c r="A102" s="1">
        <f t="shared" si="2"/>
        <v>96</v>
      </c>
      <c r="B102" s="24" t="s">
        <v>436</v>
      </c>
      <c r="C102" s="25" t="s">
        <v>256</v>
      </c>
      <c r="D102" s="25" t="s">
        <v>36</v>
      </c>
      <c r="E102" s="26" t="s">
        <v>437</v>
      </c>
      <c r="F102" s="26" t="s">
        <v>438</v>
      </c>
      <c r="G102" s="27">
        <v>90.624155999999999</v>
      </c>
      <c r="H102" s="27">
        <v>86.99</v>
      </c>
      <c r="I102" s="28" t="s">
        <v>87</v>
      </c>
      <c r="J102" s="28" t="s">
        <v>89</v>
      </c>
      <c r="K102" s="28" t="s">
        <v>89</v>
      </c>
      <c r="L102" s="28" t="s">
        <v>89</v>
      </c>
      <c r="M102" s="29" t="s">
        <v>90</v>
      </c>
    </row>
    <row r="103" spans="1:13" s="2" customFormat="1" ht="13.5" x14ac:dyDescent="0.25">
      <c r="A103" s="1">
        <f t="shared" si="2"/>
        <v>97</v>
      </c>
      <c r="B103" s="24" t="s">
        <v>439</v>
      </c>
      <c r="C103" s="25" t="s">
        <v>256</v>
      </c>
      <c r="D103" s="25" t="s">
        <v>36</v>
      </c>
      <c r="E103" s="26" t="s">
        <v>440</v>
      </c>
      <c r="F103" s="26" t="s">
        <v>441</v>
      </c>
      <c r="G103" s="27">
        <v>65.495070999999996</v>
      </c>
      <c r="H103" s="27">
        <v>57.65</v>
      </c>
      <c r="I103" s="28" t="s">
        <v>87</v>
      </c>
      <c r="J103" s="28" t="s">
        <v>89</v>
      </c>
      <c r="K103" s="28" t="s">
        <v>89</v>
      </c>
      <c r="L103" s="28" t="s">
        <v>89</v>
      </c>
      <c r="M103" s="29" t="s">
        <v>90</v>
      </c>
    </row>
    <row r="104" spans="1:13" s="2" customFormat="1" ht="13.5" x14ac:dyDescent="0.25">
      <c r="A104" s="1">
        <f t="shared" si="2"/>
        <v>98</v>
      </c>
      <c r="B104" s="24" t="s">
        <v>442</v>
      </c>
      <c r="C104" s="25" t="s">
        <v>256</v>
      </c>
      <c r="D104" s="25" t="s">
        <v>53</v>
      </c>
      <c r="E104" s="26" t="s">
        <v>443</v>
      </c>
      <c r="F104" s="26" t="s">
        <v>444</v>
      </c>
      <c r="G104" s="27">
        <v>569.28</v>
      </c>
      <c r="H104" s="27">
        <v>324.32</v>
      </c>
      <c r="I104" s="28" t="s">
        <v>87</v>
      </c>
      <c r="J104" s="28" t="s">
        <v>89</v>
      </c>
      <c r="K104" s="28" t="s">
        <v>89</v>
      </c>
      <c r="L104" s="28" t="s">
        <v>89</v>
      </c>
      <c r="M104" s="29" t="s">
        <v>90</v>
      </c>
    </row>
    <row r="105" spans="1:13" s="2" customFormat="1" ht="13.5" x14ac:dyDescent="0.25">
      <c r="A105" s="1">
        <f t="shared" si="2"/>
        <v>99</v>
      </c>
      <c r="B105" s="24" t="s">
        <v>445</v>
      </c>
      <c r="C105" s="25" t="s">
        <v>256</v>
      </c>
      <c r="D105" s="25" t="s">
        <v>59</v>
      </c>
      <c r="E105" s="26" t="s">
        <v>446</v>
      </c>
      <c r="F105" s="26" t="s">
        <v>447</v>
      </c>
      <c r="G105" s="27">
        <v>368.92111799999998</v>
      </c>
      <c r="H105" s="27">
        <v>327.51</v>
      </c>
      <c r="I105" s="28" t="s">
        <v>87</v>
      </c>
      <c r="J105" s="28" t="s">
        <v>89</v>
      </c>
      <c r="K105" s="28" t="s">
        <v>89</v>
      </c>
      <c r="L105" s="28" t="s">
        <v>88</v>
      </c>
      <c r="M105" s="29" t="s">
        <v>90</v>
      </c>
    </row>
    <row r="106" spans="1:13" s="2" customFormat="1" ht="13.5" x14ac:dyDescent="0.25">
      <c r="A106" s="1">
        <f t="shared" si="2"/>
        <v>100</v>
      </c>
      <c r="B106" s="24" t="s">
        <v>448</v>
      </c>
      <c r="C106" s="25" t="s">
        <v>256</v>
      </c>
      <c r="D106" s="25" t="s">
        <v>59</v>
      </c>
      <c r="E106" s="26" t="s">
        <v>449</v>
      </c>
      <c r="F106" s="26" t="s">
        <v>450</v>
      </c>
      <c r="G106" s="27">
        <v>89.686813000000001</v>
      </c>
      <c r="H106" s="27">
        <v>71.87</v>
      </c>
      <c r="I106" s="28" t="s">
        <v>87</v>
      </c>
      <c r="J106" s="28" t="s">
        <v>89</v>
      </c>
      <c r="K106" s="28" t="s">
        <v>89</v>
      </c>
      <c r="L106" s="28" t="s">
        <v>88</v>
      </c>
      <c r="M106" s="29" t="s">
        <v>90</v>
      </c>
    </row>
    <row r="107" spans="1:13" s="2" customFormat="1" ht="13.5" x14ac:dyDescent="0.25">
      <c r="A107" s="1">
        <f t="shared" si="2"/>
        <v>101</v>
      </c>
      <c r="B107" s="24" t="s">
        <v>451</v>
      </c>
      <c r="C107" s="25" t="s">
        <v>256</v>
      </c>
      <c r="D107" s="25" t="s">
        <v>59</v>
      </c>
      <c r="E107" s="26" t="s">
        <v>452</v>
      </c>
      <c r="F107" s="26" t="s">
        <v>453</v>
      </c>
      <c r="G107" s="27">
        <v>33.054274999999997</v>
      </c>
      <c r="H107" s="27">
        <v>25.57</v>
      </c>
      <c r="I107" s="28" t="s">
        <v>87</v>
      </c>
      <c r="J107" s="28" t="s">
        <v>89</v>
      </c>
      <c r="K107" s="28" t="s">
        <v>89</v>
      </c>
      <c r="L107" s="28" t="s">
        <v>88</v>
      </c>
      <c r="M107" s="29" t="s">
        <v>90</v>
      </c>
    </row>
    <row r="108" spans="1:13" s="2" customFormat="1" ht="13.5" x14ac:dyDescent="0.25">
      <c r="A108" s="1">
        <f t="shared" si="2"/>
        <v>102</v>
      </c>
      <c r="B108" s="24" t="s">
        <v>454</v>
      </c>
      <c r="C108" s="25" t="s">
        <v>455</v>
      </c>
      <c r="D108" s="25" t="s">
        <v>66</v>
      </c>
      <c r="E108" s="26" t="s">
        <v>456</v>
      </c>
      <c r="F108" s="26" t="s">
        <v>457</v>
      </c>
      <c r="G108" s="27">
        <v>597.48</v>
      </c>
      <c r="H108" s="27">
        <v>327.11</v>
      </c>
      <c r="I108" s="28" t="s">
        <v>87</v>
      </c>
      <c r="J108" s="28" t="s">
        <v>89</v>
      </c>
      <c r="K108" s="28" t="s">
        <v>88</v>
      </c>
      <c r="L108" s="28" t="s">
        <v>88</v>
      </c>
      <c r="M108" s="29" t="s">
        <v>90</v>
      </c>
    </row>
    <row r="109" spans="1:13" s="2" customFormat="1" ht="13.5" x14ac:dyDescent="0.25">
      <c r="A109" s="1">
        <f t="shared" si="2"/>
        <v>103</v>
      </c>
      <c r="B109" s="24" t="s">
        <v>458</v>
      </c>
      <c r="C109" s="25" t="s">
        <v>459</v>
      </c>
      <c r="D109" s="25" t="s">
        <v>29</v>
      </c>
      <c r="E109" s="26" t="s">
        <v>460</v>
      </c>
      <c r="F109" s="26" t="s">
        <v>461</v>
      </c>
      <c r="G109" s="27">
        <v>134.84</v>
      </c>
      <c r="H109" s="27">
        <v>133.19</v>
      </c>
      <c r="I109" s="28" t="s">
        <v>95</v>
      </c>
      <c r="J109" s="28" t="s">
        <v>89</v>
      </c>
      <c r="K109" s="28" t="s">
        <v>88</v>
      </c>
      <c r="L109" s="28" t="s">
        <v>88</v>
      </c>
      <c r="M109" s="29" t="s">
        <v>90</v>
      </c>
    </row>
    <row r="110" spans="1:13" s="2" customFormat="1" ht="13.5" x14ac:dyDescent="0.25">
      <c r="A110" s="1">
        <f t="shared" si="2"/>
        <v>104</v>
      </c>
      <c r="B110" s="24" t="s">
        <v>462</v>
      </c>
      <c r="C110" s="25" t="s">
        <v>459</v>
      </c>
      <c r="D110" s="25" t="s">
        <v>29</v>
      </c>
      <c r="E110" s="26" t="s">
        <v>463</v>
      </c>
      <c r="F110" s="26" t="s">
        <v>464</v>
      </c>
      <c r="G110" s="27">
        <v>85.59</v>
      </c>
      <c r="H110" s="27">
        <v>83.28</v>
      </c>
      <c r="I110" s="28" t="s">
        <v>95</v>
      </c>
      <c r="J110" s="28" t="s">
        <v>89</v>
      </c>
      <c r="K110" s="28" t="s">
        <v>88</v>
      </c>
      <c r="L110" s="28" t="s">
        <v>88</v>
      </c>
      <c r="M110" s="29" t="s">
        <v>90</v>
      </c>
    </row>
    <row r="111" spans="1:13" s="2" customFormat="1" ht="13.5" x14ac:dyDescent="0.25">
      <c r="A111" s="1">
        <f t="shared" si="2"/>
        <v>105</v>
      </c>
      <c r="B111" s="24" t="s">
        <v>465</v>
      </c>
      <c r="C111" s="25" t="s">
        <v>466</v>
      </c>
      <c r="D111" s="25" t="s">
        <v>63</v>
      </c>
      <c r="E111" s="26" t="s">
        <v>467</v>
      </c>
      <c r="F111" s="26" t="s">
        <v>468</v>
      </c>
      <c r="G111" s="27">
        <v>23.68</v>
      </c>
      <c r="H111" s="27">
        <v>19.48</v>
      </c>
      <c r="I111" s="28" t="s">
        <v>87</v>
      </c>
      <c r="J111" s="28" t="s">
        <v>89</v>
      </c>
      <c r="K111" s="28" t="s">
        <v>89</v>
      </c>
      <c r="L111" s="28" t="s">
        <v>88</v>
      </c>
      <c r="M111" s="29" t="s">
        <v>90</v>
      </c>
    </row>
    <row r="112" spans="1:13" s="2" customFormat="1" ht="13.5" x14ac:dyDescent="0.25">
      <c r="A112" s="1">
        <f t="shared" si="2"/>
        <v>106</v>
      </c>
      <c r="B112" s="24" t="s">
        <v>469</v>
      </c>
      <c r="C112" s="25" t="s">
        <v>470</v>
      </c>
      <c r="D112" s="25" t="s">
        <v>44</v>
      </c>
      <c r="E112" s="26" t="s">
        <v>471</v>
      </c>
      <c r="F112" s="26" t="s">
        <v>472</v>
      </c>
      <c r="G112" s="27">
        <v>1231.4299999999998</v>
      </c>
      <c r="H112" s="27">
        <v>187.74</v>
      </c>
      <c r="I112" s="28" t="s">
        <v>95</v>
      </c>
      <c r="J112" s="28" t="s">
        <v>89</v>
      </c>
      <c r="K112" s="28" t="s">
        <v>89</v>
      </c>
      <c r="L112" s="28" t="s">
        <v>88</v>
      </c>
      <c r="M112" s="29" t="s">
        <v>90</v>
      </c>
    </row>
    <row r="113" spans="1:13" s="2" customFormat="1" ht="13.5" x14ac:dyDescent="0.25">
      <c r="A113" s="1">
        <f t="shared" si="2"/>
        <v>107</v>
      </c>
      <c r="B113" s="24" t="s">
        <v>473</v>
      </c>
      <c r="C113" s="25" t="s">
        <v>474</v>
      </c>
      <c r="D113" s="25" t="s">
        <v>59</v>
      </c>
      <c r="E113" s="26" t="s">
        <v>475</v>
      </c>
      <c r="F113" s="26" t="s">
        <v>476</v>
      </c>
      <c r="G113" s="27">
        <v>297.22531300000003</v>
      </c>
      <c r="H113" s="27">
        <v>277.77</v>
      </c>
      <c r="I113" s="28" t="s">
        <v>87</v>
      </c>
      <c r="J113" s="28" t="s">
        <v>89</v>
      </c>
      <c r="K113" s="28" t="s">
        <v>89</v>
      </c>
      <c r="L113" s="28" t="s">
        <v>88</v>
      </c>
      <c r="M113" s="29" t="s">
        <v>90</v>
      </c>
    </row>
    <row r="114" spans="1:13" s="2" customFormat="1" ht="13.5" x14ac:dyDescent="0.25">
      <c r="A114" s="1">
        <f t="shared" si="2"/>
        <v>108</v>
      </c>
      <c r="B114" s="24" t="s">
        <v>477</v>
      </c>
      <c r="C114" s="25" t="s">
        <v>478</v>
      </c>
      <c r="D114" s="25" t="s">
        <v>50</v>
      </c>
      <c r="E114" s="26" t="s">
        <v>479</v>
      </c>
      <c r="F114" s="26" t="s">
        <v>480</v>
      </c>
      <c r="G114" s="27">
        <v>83.23</v>
      </c>
      <c r="H114" s="27">
        <v>112.2</v>
      </c>
      <c r="I114" s="28" t="s">
        <v>125</v>
      </c>
      <c r="J114" s="28" t="s">
        <v>89</v>
      </c>
      <c r="K114" s="28" t="s">
        <v>88</v>
      </c>
      <c r="L114" s="28" t="s">
        <v>88</v>
      </c>
      <c r="M114" s="29" t="s">
        <v>158</v>
      </c>
    </row>
    <row r="115" spans="1:13" s="2" customFormat="1" ht="13.5" x14ac:dyDescent="0.25">
      <c r="A115" s="1">
        <f t="shared" si="2"/>
        <v>109</v>
      </c>
      <c r="B115" s="24" t="s">
        <v>481</v>
      </c>
      <c r="C115" s="25" t="s">
        <v>478</v>
      </c>
      <c r="D115" s="25" t="s">
        <v>50</v>
      </c>
      <c r="E115" s="26" t="s">
        <v>482</v>
      </c>
      <c r="F115" s="26" t="s">
        <v>483</v>
      </c>
      <c r="G115" s="27">
        <v>154.93</v>
      </c>
      <c r="H115" s="27">
        <v>146.84</v>
      </c>
      <c r="I115" s="28" t="s">
        <v>125</v>
      </c>
      <c r="J115" s="28" t="s">
        <v>88</v>
      </c>
      <c r="K115" s="28" t="s">
        <v>88</v>
      </c>
      <c r="L115" s="28" t="s">
        <v>88</v>
      </c>
      <c r="M115" s="29" t="s">
        <v>158</v>
      </c>
    </row>
    <row r="116" spans="1:13" s="2" customFormat="1" ht="13.5" x14ac:dyDescent="0.25">
      <c r="A116" s="1">
        <f t="shared" si="2"/>
        <v>110</v>
      </c>
      <c r="B116" s="24" t="s">
        <v>484</v>
      </c>
      <c r="C116" s="25" t="s">
        <v>485</v>
      </c>
      <c r="D116" s="25" t="s">
        <v>54</v>
      </c>
      <c r="E116" s="26" t="s">
        <v>486</v>
      </c>
      <c r="F116" s="26" t="s">
        <v>487</v>
      </c>
      <c r="G116" s="27">
        <v>311.98</v>
      </c>
      <c r="H116" s="27">
        <v>134.52000000000001</v>
      </c>
      <c r="I116" s="28" t="s">
        <v>87</v>
      </c>
      <c r="J116" s="28" t="s">
        <v>89</v>
      </c>
      <c r="K116" s="28" t="s">
        <v>89</v>
      </c>
      <c r="L116" s="28" t="s">
        <v>88</v>
      </c>
      <c r="M116" s="29" t="s">
        <v>90</v>
      </c>
    </row>
    <row r="117" spans="1:13" s="2" customFormat="1" ht="13.5" x14ac:dyDescent="0.25">
      <c r="A117" s="1">
        <f t="shared" si="2"/>
        <v>111</v>
      </c>
      <c r="B117" s="24" t="s">
        <v>488</v>
      </c>
      <c r="C117" s="25" t="s">
        <v>485</v>
      </c>
      <c r="D117" s="25" t="s">
        <v>60</v>
      </c>
      <c r="E117" s="26" t="s">
        <v>489</v>
      </c>
      <c r="F117" s="26" t="s">
        <v>490</v>
      </c>
      <c r="G117" s="27">
        <v>17.475842</v>
      </c>
      <c r="H117" s="27">
        <v>15.04</v>
      </c>
      <c r="I117" s="28" t="s">
        <v>87</v>
      </c>
      <c r="J117" s="28" t="s">
        <v>89</v>
      </c>
      <c r="K117" s="28" t="s">
        <v>89</v>
      </c>
      <c r="L117" s="28" t="s">
        <v>88</v>
      </c>
      <c r="M117" s="29" t="s">
        <v>90</v>
      </c>
    </row>
    <row r="118" spans="1:13" s="2" customFormat="1" ht="13.5" x14ac:dyDescent="0.25">
      <c r="A118" s="1">
        <f t="shared" si="2"/>
        <v>112</v>
      </c>
      <c r="B118" s="24" t="s">
        <v>491</v>
      </c>
      <c r="C118" s="25" t="s">
        <v>491</v>
      </c>
      <c r="D118" s="25" t="s">
        <v>50</v>
      </c>
      <c r="E118" s="26" t="s">
        <v>492</v>
      </c>
      <c r="F118" s="26" t="s">
        <v>493</v>
      </c>
      <c r="G118" s="27">
        <v>130.10999999999999</v>
      </c>
      <c r="H118" s="27">
        <v>12.42</v>
      </c>
      <c r="I118" s="28" t="s">
        <v>125</v>
      </c>
      <c r="J118" s="28" t="s">
        <v>89</v>
      </c>
      <c r="K118" s="28" t="s">
        <v>88</v>
      </c>
      <c r="L118" s="28" t="s">
        <v>88</v>
      </c>
      <c r="M118" s="29" t="s">
        <v>158</v>
      </c>
    </row>
    <row r="119" spans="1:13" s="2" customFormat="1" ht="13.5" x14ac:dyDescent="0.25">
      <c r="A119" s="1">
        <f t="shared" si="2"/>
        <v>113</v>
      </c>
      <c r="B119" s="24" t="s">
        <v>494</v>
      </c>
      <c r="C119" s="25" t="s">
        <v>495</v>
      </c>
      <c r="D119" s="25" t="s">
        <v>53</v>
      </c>
      <c r="E119" s="26" t="s">
        <v>496</v>
      </c>
      <c r="F119" s="26" t="s">
        <v>497</v>
      </c>
      <c r="G119" s="27">
        <v>34.369999999999997</v>
      </c>
      <c r="H119" s="27">
        <v>26.64</v>
      </c>
      <c r="I119" s="28" t="s">
        <v>87</v>
      </c>
      <c r="J119" s="28" t="s">
        <v>88</v>
      </c>
      <c r="K119" s="28" t="s">
        <v>89</v>
      </c>
      <c r="L119" s="28" t="s">
        <v>88</v>
      </c>
      <c r="M119" s="29" t="s">
        <v>90</v>
      </c>
    </row>
    <row r="120" spans="1:13" s="2" customFormat="1" ht="13.5" x14ac:dyDescent="0.25">
      <c r="A120" s="1">
        <f t="shared" si="2"/>
        <v>114</v>
      </c>
      <c r="B120" s="24" t="s">
        <v>498</v>
      </c>
      <c r="C120" s="25" t="s">
        <v>104</v>
      </c>
      <c r="D120" s="25" t="s">
        <v>59</v>
      </c>
      <c r="E120" s="26" t="s">
        <v>499</v>
      </c>
      <c r="F120" s="26" t="s">
        <v>500</v>
      </c>
      <c r="G120" s="27">
        <v>493.60504500000002</v>
      </c>
      <c r="H120" s="27">
        <v>416.08</v>
      </c>
      <c r="I120" s="28" t="s">
        <v>87</v>
      </c>
      <c r="J120" s="28" t="s">
        <v>89</v>
      </c>
      <c r="K120" s="28" t="s">
        <v>89</v>
      </c>
      <c r="L120" s="28" t="s">
        <v>88</v>
      </c>
      <c r="M120" s="29" t="s">
        <v>90</v>
      </c>
    </row>
    <row r="121" spans="1:13" s="2" customFormat="1" ht="13.5" x14ac:dyDescent="0.25">
      <c r="A121" s="1">
        <f t="shared" si="2"/>
        <v>115</v>
      </c>
      <c r="B121" s="24" t="s">
        <v>501</v>
      </c>
      <c r="C121" s="25" t="s">
        <v>502</v>
      </c>
      <c r="D121" s="25" t="s">
        <v>45</v>
      </c>
      <c r="E121" s="26" t="s">
        <v>503</v>
      </c>
      <c r="F121" s="26" t="s">
        <v>504</v>
      </c>
      <c r="G121" s="27">
        <v>252.92093800000001</v>
      </c>
      <c r="H121" s="27">
        <v>192.59</v>
      </c>
      <c r="I121" s="28" t="s">
        <v>87</v>
      </c>
      <c r="J121" s="28" t="s">
        <v>89</v>
      </c>
      <c r="K121" s="28" t="s">
        <v>89</v>
      </c>
      <c r="L121" s="28" t="s">
        <v>88</v>
      </c>
      <c r="M121" s="29" t="s">
        <v>90</v>
      </c>
    </row>
    <row r="122" spans="1:13" s="2" customFormat="1" ht="13.5" x14ac:dyDescent="0.25">
      <c r="A122" s="1">
        <f t="shared" si="2"/>
        <v>116</v>
      </c>
      <c r="B122" s="24" t="s">
        <v>505</v>
      </c>
      <c r="C122" s="25" t="s">
        <v>502</v>
      </c>
      <c r="D122" s="25" t="s">
        <v>54</v>
      </c>
      <c r="E122" s="26" t="s">
        <v>506</v>
      </c>
      <c r="F122" s="26" t="s">
        <v>507</v>
      </c>
      <c r="G122" s="27">
        <v>172.38</v>
      </c>
      <c r="H122" s="27">
        <v>57.34</v>
      </c>
      <c r="I122" s="28" t="s">
        <v>87</v>
      </c>
      <c r="J122" s="28" t="s">
        <v>89</v>
      </c>
      <c r="K122" s="28" t="s">
        <v>89</v>
      </c>
      <c r="L122" s="28" t="s">
        <v>88</v>
      </c>
      <c r="M122" s="29" t="s">
        <v>90</v>
      </c>
    </row>
    <row r="123" spans="1:13" s="2" customFormat="1" ht="13.5" x14ac:dyDescent="0.25">
      <c r="A123" s="1">
        <f t="shared" si="2"/>
        <v>117</v>
      </c>
      <c r="B123" s="24" t="s">
        <v>508</v>
      </c>
      <c r="C123" s="25" t="s">
        <v>509</v>
      </c>
      <c r="D123" s="25" t="s">
        <v>59</v>
      </c>
      <c r="E123" s="26" t="s">
        <v>510</v>
      </c>
      <c r="F123" s="26" t="s">
        <v>511</v>
      </c>
      <c r="G123" s="27">
        <v>1267.449349</v>
      </c>
      <c r="H123" s="27">
        <v>1091.24</v>
      </c>
      <c r="I123" s="28" t="s">
        <v>87</v>
      </c>
      <c r="J123" s="28" t="s">
        <v>89</v>
      </c>
      <c r="K123" s="28" t="s">
        <v>89</v>
      </c>
      <c r="L123" s="28" t="s">
        <v>88</v>
      </c>
      <c r="M123" s="29" t="s">
        <v>90</v>
      </c>
    </row>
    <row r="124" spans="1:13" s="2" customFormat="1" ht="13.5" x14ac:dyDescent="0.25">
      <c r="A124" s="1">
        <f t="shared" si="2"/>
        <v>118</v>
      </c>
      <c r="B124" s="24" t="s">
        <v>512</v>
      </c>
      <c r="C124" s="25" t="s">
        <v>233</v>
      </c>
      <c r="D124" s="25" t="s">
        <v>40</v>
      </c>
      <c r="E124" s="26" t="s">
        <v>513</v>
      </c>
      <c r="F124" s="26" t="s">
        <v>514</v>
      </c>
      <c r="G124" s="27">
        <v>708.74253900000008</v>
      </c>
      <c r="H124" s="27">
        <v>543.16</v>
      </c>
      <c r="I124" s="28" t="s">
        <v>87</v>
      </c>
      <c r="J124" s="28" t="s">
        <v>89</v>
      </c>
      <c r="K124" s="28" t="s">
        <v>89</v>
      </c>
      <c r="L124" s="28" t="s">
        <v>88</v>
      </c>
      <c r="M124" s="29" t="s">
        <v>90</v>
      </c>
    </row>
    <row r="125" spans="1:13" s="2" customFormat="1" ht="13.5" x14ac:dyDescent="0.25">
      <c r="A125" s="1">
        <f t="shared" si="2"/>
        <v>119</v>
      </c>
      <c r="B125" s="24" t="s">
        <v>515</v>
      </c>
      <c r="C125" s="25" t="s">
        <v>516</v>
      </c>
      <c r="D125" s="25" t="s">
        <v>30</v>
      </c>
      <c r="E125" s="26" t="s">
        <v>517</v>
      </c>
      <c r="F125" s="26" t="s">
        <v>518</v>
      </c>
      <c r="G125" s="27">
        <v>124.6</v>
      </c>
      <c r="H125" s="27">
        <v>58.39</v>
      </c>
      <c r="I125" s="28" t="s">
        <v>95</v>
      </c>
      <c r="J125" s="28" t="s">
        <v>89</v>
      </c>
      <c r="K125" s="28" t="s">
        <v>88</v>
      </c>
      <c r="L125" s="28" t="s">
        <v>88</v>
      </c>
      <c r="M125" s="29" t="s">
        <v>158</v>
      </c>
    </row>
    <row r="126" spans="1:13" s="2" customFormat="1" ht="13.5" x14ac:dyDescent="0.25">
      <c r="A126" s="1">
        <f t="shared" si="2"/>
        <v>120</v>
      </c>
      <c r="B126" s="24" t="s">
        <v>519</v>
      </c>
      <c r="C126" s="25" t="s">
        <v>256</v>
      </c>
      <c r="D126" s="25" t="s">
        <v>33</v>
      </c>
      <c r="E126" s="26" t="s">
        <v>520</v>
      </c>
      <c r="F126" s="26" t="s">
        <v>521</v>
      </c>
      <c r="G126" s="27">
        <v>381.10524700000002</v>
      </c>
      <c r="H126" s="27">
        <v>309.66000000000003</v>
      </c>
      <c r="I126" s="28" t="s">
        <v>87</v>
      </c>
      <c r="J126" s="28" t="s">
        <v>89</v>
      </c>
      <c r="K126" s="28" t="s">
        <v>89</v>
      </c>
      <c r="L126" s="28" t="s">
        <v>88</v>
      </c>
      <c r="M126" s="29" t="s">
        <v>90</v>
      </c>
    </row>
    <row r="127" spans="1:13" s="2" customFormat="1" ht="13.5" x14ac:dyDescent="0.25">
      <c r="A127" s="1">
        <f t="shared" si="2"/>
        <v>121</v>
      </c>
      <c r="B127" s="24" t="s">
        <v>522</v>
      </c>
      <c r="C127" s="25" t="s">
        <v>523</v>
      </c>
      <c r="D127" s="25" t="s">
        <v>32</v>
      </c>
      <c r="E127" s="26" t="s">
        <v>524</v>
      </c>
      <c r="F127" s="26" t="s">
        <v>525</v>
      </c>
      <c r="G127" s="27">
        <v>633.04447400000004</v>
      </c>
      <c r="H127" s="27">
        <v>564.83000000000004</v>
      </c>
      <c r="I127" s="28" t="s">
        <v>87</v>
      </c>
      <c r="J127" s="28" t="s">
        <v>89</v>
      </c>
      <c r="K127" s="28" t="s">
        <v>89</v>
      </c>
      <c r="L127" s="28" t="s">
        <v>88</v>
      </c>
      <c r="M127" s="29" t="s">
        <v>90</v>
      </c>
    </row>
    <row r="128" spans="1:13" s="2" customFormat="1" ht="13.5" x14ac:dyDescent="0.25">
      <c r="A128" s="1">
        <f t="shared" si="2"/>
        <v>122</v>
      </c>
      <c r="B128" s="24" t="s">
        <v>33</v>
      </c>
      <c r="C128" s="25" t="s">
        <v>260</v>
      </c>
      <c r="D128" s="25" t="s">
        <v>33</v>
      </c>
      <c r="E128" s="26" t="s">
        <v>526</v>
      </c>
      <c r="F128" s="26" t="s">
        <v>527</v>
      </c>
      <c r="G128" s="27">
        <v>889.42399999999998</v>
      </c>
      <c r="H128" s="27">
        <v>691.36</v>
      </c>
      <c r="I128" s="28" t="s">
        <v>87</v>
      </c>
      <c r="J128" s="28" t="s">
        <v>89</v>
      </c>
      <c r="K128" s="28" t="s">
        <v>89</v>
      </c>
      <c r="L128" s="28" t="s">
        <v>88</v>
      </c>
      <c r="M128" s="29" t="s">
        <v>90</v>
      </c>
    </row>
    <row r="129" spans="1:13" s="2" customFormat="1" ht="13.5" x14ac:dyDescent="0.25">
      <c r="A129" s="1">
        <f t="shared" si="2"/>
        <v>123</v>
      </c>
      <c r="B129" s="24" t="s">
        <v>528</v>
      </c>
      <c r="C129" s="25" t="s">
        <v>256</v>
      </c>
      <c r="D129" s="25" t="s">
        <v>37</v>
      </c>
      <c r="E129" s="26" t="s">
        <v>529</v>
      </c>
      <c r="F129" s="26" t="s">
        <v>530</v>
      </c>
      <c r="G129" s="27">
        <v>5878.0879999999997</v>
      </c>
      <c r="H129" s="27">
        <v>4977.8500000000004</v>
      </c>
      <c r="I129" s="28" t="s">
        <v>87</v>
      </c>
      <c r="J129" s="28" t="s">
        <v>89</v>
      </c>
      <c r="K129" s="28" t="s">
        <v>89</v>
      </c>
      <c r="L129" s="28" t="s">
        <v>88</v>
      </c>
      <c r="M129" s="29" t="s">
        <v>263</v>
      </c>
    </row>
    <row r="130" spans="1:13" s="2" customFormat="1" ht="13.5" x14ac:dyDescent="0.25">
      <c r="A130" s="1">
        <f t="shared" si="2"/>
        <v>124</v>
      </c>
      <c r="B130" s="24" t="s">
        <v>531</v>
      </c>
      <c r="C130" s="25" t="s">
        <v>532</v>
      </c>
      <c r="D130" s="25" t="s">
        <v>30</v>
      </c>
      <c r="E130" s="26" t="s">
        <v>533</v>
      </c>
      <c r="F130" s="26" t="s">
        <v>534</v>
      </c>
      <c r="G130" s="27">
        <v>185.17</v>
      </c>
      <c r="H130" s="27">
        <v>184.58</v>
      </c>
      <c r="I130" s="28" t="s">
        <v>125</v>
      </c>
      <c r="J130" s="28" t="s">
        <v>89</v>
      </c>
      <c r="K130" s="28" t="s">
        <v>88</v>
      </c>
      <c r="L130" s="28" t="s">
        <v>89</v>
      </c>
      <c r="M130" s="29" t="s">
        <v>158</v>
      </c>
    </row>
    <row r="131" spans="1:13" s="2" customFormat="1" ht="13.5" x14ac:dyDescent="0.25">
      <c r="A131" s="1">
        <f t="shared" si="2"/>
        <v>125</v>
      </c>
      <c r="B131" s="24" t="s">
        <v>535</v>
      </c>
      <c r="C131" s="25" t="s">
        <v>536</v>
      </c>
      <c r="D131" s="25" t="s">
        <v>23</v>
      </c>
      <c r="E131" s="26" t="s">
        <v>537</v>
      </c>
      <c r="F131" s="26" t="s">
        <v>538</v>
      </c>
      <c r="G131" s="27">
        <v>457.48711800000001</v>
      </c>
      <c r="H131" s="27">
        <v>369</v>
      </c>
      <c r="I131" s="28" t="s">
        <v>87</v>
      </c>
      <c r="J131" s="28" t="s">
        <v>89</v>
      </c>
      <c r="K131" s="28" t="s">
        <v>89</v>
      </c>
      <c r="L131" s="28" t="s">
        <v>88</v>
      </c>
      <c r="M131" s="29" t="s">
        <v>90</v>
      </c>
    </row>
    <row r="132" spans="1:13" s="2" customFormat="1" ht="13.5" x14ac:dyDescent="0.25">
      <c r="A132" s="1">
        <f t="shared" si="2"/>
        <v>126</v>
      </c>
      <c r="B132" s="24" t="s">
        <v>539</v>
      </c>
      <c r="C132" s="25" t="s">
        <v>536</v>
      </c>
      <c r="D132" s="25" t="s">
        <v>25</v>
      </c>
      <c r="E132" s="26" t="s">
        <v>540</v>
      </c>
      <c r="F132" s="26" t="s">
        <v>541</v>
      </c>
      <c r="G132" s="27">
        <v>1552.5096289999999</v>
      </c>
      <c r="H132" s="27">
        <v>1146.3599999999999</v>
      </c>
      <c r="I132" s="28" t="s">
        <v>87</v>
      </c>
      <c r="J132" s="28" t="s">
        <v>89</v>
      </c>
      <c r="K132" s="28" t="s">
        <v>89</v>
      </c>
      <c r="L132" s="28" t="s">
        <v>88</v>
      </c>
      <c r="M132" s="29" t="s">
        <v>90</v>
      </c>
    </row>
    <row r="133" spans="1:13" s="2" customFormat="1" ht="13.5" x14ac:dyDescent="0.25">
      <c r="A133" s="1">
        <f t="shared" si="2"/>
        <v>127</v>
      </c>
      <c r="B133" s="24" t="s">
        <v>542</v>
      </c>
      <c r="C133" s="25" t="s">
        <v>536</v>
      </c>
      <c r="D133" s="25" t="s">
        <v>38</v>
      </c>
      <c r="E133" s="26" t="s">
        <v>543</v>
      </c>
      <c r="F133" s="26" t="s">
        <v>544</v>
      </c>
      <c r="G133" s="27">
        <v>594.37320399999999</v>
      </c>
      <c r="H133" s="27">
        <v>527.95000000000005</v>
      </c>
      <c r="I133" s="28" t="s">
        <v>125</v>
      </c>
      <c r="J133" s="28" t="s">
        <v>89</v>
      </c>
      <c r="K133" s="28" t="s">
        <v>88</v>
      </c>
      <c r="L133" s="28" t="s">
        <v>88</v>
      </c>
      <c r="M133" s="29" t="s">
        <v>90</v>
      </c>
    </row>
    <row r="134" spans="1:13" s="2" customFormat="1" ht="13.5" x14ac:dyDescent="0.25">
      <c r="A134" s="1">
        <f t="shared" si="2"/>
        <v>128</v>
      </c>
      <c r="B134" s="24" t="s">
        <v>545</v>
      </c>
      <c r="C134" s="25" t="s">
        <v>536</v>
      </c>
      <c r="D134" s="25" t="s">
        <v>32</v>
      </c>
      <c r="E134" s="26" t="s">
        <v>546</v>
      </c>
      <c r="F134" s="26" t="s">
        <v>547</v>
      </c>
      <c r="G134" s="27">
        <v>1932.2777579999999</v>
      </c>
      <c r="H134" s="27">
        <v>1592.01</v>
      </c>
      <c r="I134" s="28" t="s">
        <v>87</v>
      </c>
      <c r="J134" s="28" t="s">
        <v>89</v>
      </c>
      <c r="K134" s="28" t="s">
        <v>89</v>
      </c>
      <c r="L134" s="28" t="s">
        <v>88</v>
      </c>
      <c r="M134" s="29" t="s">
        <v>90</v>
      </c>
    </row>
    <row r="135" spans="1:13" s="2" customFormat="1" ht="13.5" x14ac:dyDescent="0.25">
      <c r="A135" s="1">
        <f t="shared" si="2"/>
        <v>129</v>
      </c>
      <c r="B135" s="24" t="s">
        <v>548</v>
      </c>
      <c r="C135" s="25" t="s">
        <v>536</v>
      </c>
      <c r="D135" s="25" t="s">
        <v>47</v>
      </c>
      <c r="E135" s="26" t="s">
        <v>549</v>
      </c>
      <c r="F135" s="26" t="s">
        <v>550</v>
      </c>
      <c r="G135" s="27">
        <v>290.21999199999999</v>
      </c>
      <c r="H135" s="27">
        <v>211.82</v>
      </c>
      <c r="I135" s="28" t="s">
        <v>87</v>
      </c>
      <c r="J135" s="28" t="s">
        <v>89</v>
      </c>
      <c r="K135" s="28" t="s">
        <v>89</v>
      </c>
      <c r="L135" s="28" t="s">
        <v>88</v>
      </c>
      <c r="M135" s="29" t="s">
        <v>90</v>
      </c>
    </row>
    <row r="136" spans="1:13" s="2" customFormat="1" ht="13.5" x14ac:dyDescent="0.25">
      <c r="A136" s="1">
        <f t="shared" ref="A136:A199" si="3">IF(OR($A135&gt;$A$1,$A135=""),"",$A135+1)</f>
        <v>130</v>
      </c>
      <c r="B136" s="24" t="s">
        <v>551</v>
      </c>
      <c r="C136" s="25" t="s">
        <v>536</v>
      </c>
      <c r="D136" s="25" t="s">
        <v>57</v>
      </c>
      <c r="E136" s="26" t="s">
        <v>552</v>
      </c>
      <c r="F136" s="26" t="s">
        <v>553</v>
      </c>
      <c r="G136" s="27">
        <v>1172.443368</v>
      </c>
      <c r="H136" s="27">
        <v>962.57</v>
      </c>
      <c r="I136" s="28" t="s">
        <v>87</v>
      </c>
      <c r="J136" s="28" t="s">
        <v>89</v>
      </c>
      <c r="K136" s="28" t="s">
        <v>89</v>
      </c>
      <c r="L136" s="28" t="s">
        <v>88</v>
      </c>
      <c r="M136" s="29" t="s">
        <v>90</v>
      </c>
    </row>
    <row r="137" spans="1:13" s="2" customFormat="1" ht="13.5" x14ac:dyDescent="0.25">
      <c r="A137" s="1">
        <f t="shared" si="3"/>
        <v>131</v>
      </c>
      <c r="B137" s="24" t="s">
        <v>554</v>
      </c>
      <c r="C137" s="25" t="s">
        <v>296</v>
      </c>
      <c r="D137" s="25" t="s">
        <v>59</v>
      </c>
      <c r="E137" s="26" t="s">
        <v>555</v>
      </c>
      <c r="F137" s="26" t="s">
        <v>556</v>
      </c>
      <c r="G137" s="27">
        <v>1673.664203</v>
      </c>
      <c r="H137" s="27">
        <v>1525.37</v>
      </c>
      <c r="I137" s="28" t="s">
        <v>87</v>
      </c>
      <c r="J137" s="28" t="s">
        <v>89</v>
      </c>
      <c r="K137" s="28" t="s">
        <v>89</v>
      </c>
      <c r="L137" s="28" t="s">
        <v>88</v>
      </c>
      <c r="M137" s="29" t="s">
        <v>90</v>
      </c>
    </row>
    <row r="138" spans="1:13" s="2" customFormat="1" ht="13.5" x14ac:dyDescent="0.25">
      <c r="A138" s="1">
        <f t="shared" si="3"/>
        <v>132</v>
      </c>
      <c r="B138" s="24" t="s">
        <v>557</v>
      </c>
      <c r="C138" s="25" t="s">
        <v>558</v>
      </c>
      <c r="D138" s="25" t="s">
        <v>74</v>
      </c>
      <c r="E138" s="26" t="s">
        <v>559</v>
      </c>
      <c r="F138" s="26" t="s">
        <v>560</v>
      </c>
      <c r="G138" s="27">
        <v>168.43</v>
      </c>
      <c r="H138" s="27">
        <v>157.47999999999999</v>
      </c>
      <c r="I138" s="28" t="s">
        <v>87</v>
      </c>
      <c r="J138" s="28" t="s">
        <v>89</v>
      </c>
      <c r="K138" s="28" t="s">
        <v>88</v>
      </c>
      <c r="L138" s="28" t="s">
        <v>88</v>
      </c>
      <c r="M138" s="29" t="s">
        <v>90</v>
      </c>
    </row>
    <row r="139" spans="1:13" s="2" customFormat="1" ht="13.5" x14ac:dyDescent="0.25">
      <c r="A139" s="1">
        <f t="shared" si="3"/>
        <v>133</v>
      </c>
      <c r="B139" s="24" t="s">
        <v>561</v>
      </c>
      <c r="C139" s="25" t="s">
        <v>558</v>
      </c>
      <c r="D139" s="25" t="s">
        <v>54</v>
      </c>
      <c r="E139" s="26" t="s">
        <v>562</v>
      </c>
      <c r="F139" s="26" t="s">
        <v>563</v>
      </c>
      <c r="G139" s="27">
        <v>1165.19</v>
      </c>
      <c r="H139" s="27">
        <v>507.22</v>
      </c>
      <c r="I139" s="28" t="s">
        <v>95</v>
      </c>
      <c r="J139" s="28" t="s">
        <v>89</v>
      </c>
      <c r="K139" s="28" t="s">
        <v>88</v>
      </c>
      <c r="L139" s="28" t="s">
        <v>88</v>
      </c>
      <c r="M139" s="29" t="s">
        <v>90</v>
      </c>
    </row>
    <row r="140" spans="1:13" s="2" customFormat="1" ht="13.5" x14ac:dyDescent="0.25">
      <c r="A140" s="1">
        <f t="shared" si="3"/>
        <v>134</v>
      </c>
      <c r="B140" s="24" t="s">
        <v>564</v>
      </c>
      <c r="C140" s="25" t="s">
        <v>558</v>
      </c>
      <c r="D140" s="25" t="s">
        <v>34</v>
      </c>
      <c r="E140" s="26" t="s">
        <v>565</v>
      </c>
      <c r="F140" s="26" t="s">
        <v>566</v>
      </c>
      <c r="G140" s="27">
        <v>169.3</v>
      </c>
      <c r="H140" s="27">
        <v>115.62</v>
      </c>
      <c r="I140" s="28" t="s">
        <v>87</v>
      </c>
      <c r="J140" s="28" t="s">
        <v>89</v>
      </c>
      <c r="K140" s="28" t="s">
        <v>89</v>
      </c>
      <c r="L140" s="28" t="s">
        <v>88</v>
      </c>
      <c r="M140" s="29" t="s">
        <v>90</v>
      </c>
    </row>
    <row r="141" spans="1:13" s="2" customFormat="1" ht="13.5" x14ac:dyDescent="0.25">
      <c r="A141" s="1">
        <f t="shared" si="3"/>
        <v>135</v>
      </c>
      <c r="B141" s="24" t="s">
        <v>567</v>
      </c>
      <c r="C141" s="25" t="s">
        <v>558</v>
      </c>
      <c r="D141" s="25" t="s">
        <v>81</v>
      </c>
      <c r="E141" s="26" t="s">
        <v>568</v>
      </c>
      <c r="F141" s="26" t="s">
        <v>569</v>
      </c>
      <c r="G141" s="27">
        <v>35.17</v>
      </c>
      <c r="H141" s="27">
        <v>35.21</v>
      </c>
      <c r="I141" s="28" t="s">
        <v>87</v>
      </c>
      <c r="J141" s="28" t="s">
        <v>88</v>
      </c>
      <c r="K141" s="28" t="s">
        <v>88</v>
      </c>
      <c r="L141" s="28" t="s">
        <v>88</v>
      </c>
      <c r="M141" s="29" t="s">
        <v>90</v>
      </c>
    </row>
    <row r="142" spans="1:13" s="2" customFormat="1" ht="13.5" x14ac:dyDescent="0.25">
      <c r="A142" s="1">
        <f t="shared" si="3"/>
        <v>136</v>
      </c>
      <c r="B142" s="24" t="s">
        <v>570</v>
      </c>
      <c r="C142" s="25" t="s">
        <v>558</v>
      </c>
      <c r="D142" s="25" t="s">
        <v>74</v>
      </c>
      <c r="E142" s="26" t="s">
        <v>571</v>
      </c>
      <c r="F142" s="26" t="s">
        <v>572</v>
      </c>
      <c r="G142" s="27">
        <v>233.86</v>
      </c>
      <c r="H142" s="27">
        <v>212.84</v>
      </c>
      <c r="I142" s="28" t="s">
        <v>87</v>
      </c>
      <c r="J142" s="28" t="s">
        <v>89</v>
      </c>
      <c r="K142" s="28" t="s">
        <v>88</v>
      </c>
      <c r="L142" s="28" t="s">
        <v>88</v>
      </c>
      <c r="M142" s="29" t="s">
        <v>90</v>
      </c>
    </row>
    <row r="143" spans="1:13" s="2" customFormat="1" ht="13.5" x14ac:dyDescent="0.25">
      <c r="A143" s="1">
        <f t="shared" si="3"/>
        <v>137</v>
      </c>
      <c r="B143" s="24" t="s">
        <v>573</v>
      </c>
      <c r="C143" s="25" t="s">
        <v>574</v>
      </c>
      <c r="D143" s="25" t="s">
        <v>81</v>
      </c>
      <c r="E143" s="26" t="s">
        <v>575</v>
      </c>
      <c r="F143" s="26" t="s">
        <v>576</v>
      </c>
      <c r="G143" s="27">
        <v>6.18</v>
      </c>
      <c r="H143" s="27">
        <v>6.54</v>
      </c>
      <c r="I143" s="28" t="s">
        <v>87</v>
      </c>
      <c r="J143" s="28" t="s">
        <v>88</v>
      </c>
      <c r="K143" s="28" t="s">
        <v>88</v>
      </c>
      <c r="L143" s="28" t="s">
        <v>88</v>
      </c>
      <c r="M143" s="29" t="s">
        <v>90</v>
      </c>
    </row>
    <row r="144" spans="1:13" s="2" customFormat="1" ht="13.5" x14ac:dyDescent="0.25">
      <c r="A144" s="1">
        <f t="shared" si="3"/>
        <v>138</v>
      </c>
      <c r="B144" s="24" t="s">
        <v>577</v>
      </c>
      <c r="C144" s="25" t="s">
        <v>578</v>
      </c>
      <c r="D144" s="25" t="s">
        <v>42</v>
      </c>
      <c r="E144" s="26" t="s">
        <v>579</v>
      </c>
      <c r="F144" s="26" t="s">
        <v>580</v>
      </c>
      <c r="G144" s="27" t="s">
        <v>14</v>
      </c>
      <c r="H144" s="27" t="s">
        <v>14</v>
      </c>
      <c r="I144" s="28" t="s">
        <v>87</v>
      </c>
      <c r="J144" s="28" t="s">
        <v>89</v>
      </c>
      <c r="K144" s="28" t="s">
        <v>88</v>
      </c>
      <c r="L144" s="28" t="s">
        <v>88</v>
      </c>
      <c r="M144" s="29" t="s">
        <v>409</v>
      </c>
    </row>
    <row r="145" spans="1:13" s="2" customFormat="1" ht="13.5" x14ac:dyDescent="0.25">
      <c r="A145" s="1">
        <f t="shared" si="3"/>
        <v>139</v>
      </c>
      <c r="B145" s="24" t="s">
        <v>581</v>
      </c>
      <c r="C145" s="25" t="s">
        <v>582</v>
      </c>
      <c r="D145" s="25" t="s">
        <v>28</v>
      </c>
      <c r="E145" s="26" t="s">
        <v>583</v>
      </c>
      <c r="F145" s="26" t="s">
        <v>584</v>
      </c>
      <c r="G145" s="27">
        <v>447.06</v>
      </c>
      <c r="H145" s="27">
        <v>295.38</v>
      </c>
      <c r="I145" s="28" t="s">
        <v>95</v>
      </c>
      <c r="J145" s="28" t="s">
        <v>89</v>
      </c>
      <c r="K145" s="28" t="s">
        <v>88</v>
      </c>
      <c r="L145" s="28" t="s">
        <v>88</v>
      </c>
      <c r="M145" s="29" t="s">
        <v>90</v>
      </c>
    </row>
    <row r="146" spans="1:13" s="2" customFormat="1" ht="13.5" x14ac:dyDescent="0.25">
      <c r="A146" s="1">
        <f t="shared" si="3"/>
        <v>140</v>
      </c>
      <c r="B146" s="24" t="s">
        <v>585</v>
      </c>
      <c r="C146" s="25" t="s">
        <v>582</v>
      </c>
      <c r="D146" s="25" t="s">
        <v>44</v>
      </c>
      <c r="E146" s="26" t="s">
        <v>586</v>
      </c>
      <c r="F146" s="26" t="s">
        <v>587</v>
      </c>
      <c r="G146" s="27">
        <v>1042.71</v>
      </c>
      <c r="H146" s="27">
        <v>664.74</v>
      </c>
      <c r="I146" s="28" t="s">
        <v>95</v>
      </c>
      <c r="J146" s="28" t="s">
        <v>89</v>
      </c>
      <c r="K146" s="28" t="s">
        <v>88</v>
      </c>
      <c r="L146" s="28" t="s">
        <v>88</v>
      </c>
      <c r="M146" s="29" t="s">
        <v>90</v>
      </c>
    </row>
    <row r="147" spans="1:13" s="2" customFormat="1" ht="13.5" x14ac:dyDescent="0.25">
      <c r="A147" s="1">
        <f t="shared" si="3"/>
        <v>141</v>
      </c>
      <c r="B147" s="24" t="s">
        <v>588</v>
      </c>
      <c r="C147" s="25" t="s">
        <v>422</v>
      </c>
      <c r="D147" s="25" t="s">
        <v>26</v>
      </c>
      <c r="E147" s="26" t="s">
        <v>589</v>
      </c>
      <c r="F147" s="26" t="s">
        <v>590</v>
      </c>
      <c r="G147" s="27">
        <v>106.704874</v>
      </c>
      <c r="H147" s="27">
        <v>68.459999999999994</v>
      </c>
      <c r="I147" s="28" t="s">
        <v>95</v>
      </c>
      <c r="J147" s="28" t="s">
        <v>89</v>
      </c>
      <c r="K147" s="28" t="s">
        <v>88</v>
      </c>
      <c r="L147" s="28" t="s">
        <v>88</v>
      </c>
      <c r="M147" s="29" t="s">
        <v>591</v>
      </c>
    </row>
    <row r="148" spans="1:13" s="2" customFormat="1" ht="13.5" x14ac:dyDescent="0.25">
      <c r="A148" s="1">
        <f t="shared" si="3"/>
        <v>142</v>
      </c>
      <c r="B148" s="24" t="s">
        <v>592</v>
      </c>
      <c r="C148" s="25" t="s">
        <v>593</v>
      </c>
      <c r="D148" s="25" t="s">
        <v>36</v>
      </c>
      <c r="E148" s="26" t="s">
        <v>594</v>
      </c>
      <c r="F148" s="26" t="s">
        <v>595</v>
      </c>
      <c r="G148" s="27">
        <v>109.126447</v>
      </c>
      <c r="H148" s="27">
        <v>88.54</v>
      </c>
      <c r="I148" s="28" t="s">
        <v>87</v>
      </c>
      <c r="J148" s="28" t="s">
        <v>89</v>
      </c>
      <c r="K148" s="28" t="s">
        <v>89</v>
      </c>
      <c r="L148" s="28" t="s">
        <v>88</v>
      </c>
      <c r="M148" s="29" t="s">
        <v>90</v>
      </c>
    </row>
    <row r="149" spans="1:13" s="2" customFormat="1" ht="13.5" x14ac:dyDescent="0.25">
      <c r="A149" s="1">
        <f t="shared" si="3"/>
        <v>143</v>
      </c>
      <c r="B149" s="24" t="s">
        <v>596</v>
      </c>
      <c r="C149" s="25" t="s">
        <v>422</v>
      </c>
      <c r="D149" s="25" t="s">
        <v>26</v>
      </c>
      <c r="E149" s="26" t="s">
        <v>597</v>
      </c>
      <c r="F149" s="26" t="s">
        <v>598</v>
      </c>
      <c r="G149" s="27">
        <v>40.36</v>
      </c>
      <c r="H149" s="27">
        <v>28.47</v>
      </c>
      <c r="I149" s="28" t="s">
        <v>125</v>
      </c>
      <c r="J149" s="28" t="s">
        <v>88</v>
      </c>
      <c r="K149" s="28" t="s">
        <v>88</v>
      </c>
      <c r="L149" s="28" t="s">
        <v>88</v>
      </c>
      <c r="M149" s="29" t="s">
        <v>591</v>
      </c>
    </row>
    <row r="150" spans="1:13" s="2" customFormat="1" ht="13.5" x14ac:dyDescent="0.25">
      <c r="A150" s="1">
        <f t="shared" si="3"/>
        <v>144</v>
      </c>
      <c r="B150" s="24" t="s">
        <v>599</v>
      </c>
      <c r="C150" s="25" t="s">
        <v>600</v>
      </c>
      <c r="D150" s="25" t="s">
        <v>54</v>
      </c>
      <c r="E150" s="26" t="s">
        <v>601</v>
      </c>
      <c r="F150" s="26" t="s">
        <v>602</v>
      </c>
      <c r="G150" s="27">
        <v>553.17999999999995</v>
      </c>
      <c r="H150" s="27">
        <v>302.05</v>
      </c>
      <c r="I150" s="28" t="s">
        <v>87</v>
      </c>
      <c r="J150" s="28" t="s">
        <v>89</v>
      </c>
      <c r="K150" s="28" t="s">
        <v>89</v>
      </c>
      <c r="L150" s="28" t="s">
        <v>88</v>
      </c>
      <c r="M150" s="29" t="s">
        <v>90</v>
      </c>
    </row>
    <row r="151" spans="1:13" s="2" customFormat="1" ht="13.5" x14ac:dyDescent="0.25">
      <c r="A151" s="1">
        <f t="shared" si="3"/>
        <v>145</v>
      </c>
      <c r="B151" s="24" t="s">
        <v>603</v>
      </c>
      <c r="C151" s="25" t="s">
        <v>604</v>
      </c>
      <c r="D151" s="25" t="s">
        <v>54</v>
      </c>
      <c r="E151" s="26" t="s">
        <v>605</v>
      </c>
      <c r="F151" s="26" t="s">
        <v>606</v>
      </c>
      <c r="G151" s="27">
        <v>2149.34</v>
      </c>
      <c r="H151" s="27">
        <v>840.06</v>
      </c>
      <c r="I151" s="28" t="s">
        <v>607</v>
      </c>
      <c r="J151" s="28" t="s">
        <v>89</v>
      </c>
      <c r="K151" s="28" t="s">
        <v>88</v>
      </c>
      <c r="L151" s="28" t="s">
        <v>88</v>
      </c>
      <c r="M151" s="29" t="s">
        <v>608</v>
      </c>
    </row>
    <row r="152" spans="1:13" s="2" customFormat="1" ht="13.5" x14ac:dyDescent="0.25">
      <c r="A152" s="1">
        <f t="shared" si="3"/>
        <v>146</v>
      </c>
      <c r="B152" s="24" t="s">
        <v>609</v>
      </c>
      <c r="C152" s="25" t="s">
        <v>604</v>
      </c>
      <c r="D152" s="25" t="s">
        <v>54</v>
      </c>
      <c r="E152" s="26" t="s">
        <v>610</v>
      </c>
      <c r="F152" s="26" t="s">
        <v>611</v>
      </c>
      <c r="G152" s="27">
        <v>4783.8999999999996</v>
      </c>
      <c r="H152" s="27">
        <v>3206.48</v>
      </c>
      <c r="I152" s="28" t="s">
        <v>87</v>
      </c>
      <c r="J152" s="28" t="s">
        <v>89</v>
      </c>
      <c r="K152" s="28" t="s">
        <v>89</v>
      </c>
      <c r="L152" s="28" t="s">
        <v>88</v>
      </c>
      <c r="M152" s="29" t="s">
        <v>90</v>
      </c>
    </row>
    <row r="153" spans="1:13" s="2" customFormat="1" ht="13.5" x14ac:dyDescent="0.25">
      <c r="A153" s="1">
        <f t="shared" si="3"/>
        <v>147</v>
      </c>
      <c r="B153" s="24" t="s">
        <v>612</v>
      </c>
      <c r="C153" s="25" t="s">
        <v>269</v>
      </c>
      <c r="D153" s="25" t="s">
        <v>54</v>
      </c>
      <c r="E153" s="26" t="s">
        <v>613</v>
      </c>
      <c r="F153" s="26" t="s">
        <v>614</v>
      </c>
      <c r="G153" s="27">
        <v>855.03</v>
      </c>
      <c r="H153" s="27">
        <v>324.37</v>
      </c>
      <c r="I153" s="28" t="s">
        <v>87</v>
      </c>
      <c r="J153" s="28" t="s">
        <v>89</v>
      </c>
      <c r="K153" s="28" t="s">
        <v>89</v>
      </c>
      <c r="L153" s="28" t="s">
        <v>88</v>
      </c>
      <c r="M153" s="29" t="s">
        <v>158</v>
      </c>
    </row>
    <row r="154" spans="1:13" s="2" customFormat="1" ht="13.5" x14ac:dyDescent="0.25">
      <c r="A154" s="1">
        <f t="shared" si="3"/>
        <v>148</v>
      </c>
      <c r="B154" s="24" t="s">
        <v>615</v>
      </c>
      <c r="C154" s="25" t="s">
        <v>269</v>
      </c>
      <c r="D154" s="25" t="s">
        <v>76</v>
      </c>
      <c r="E154" s="26" t="s">
        <v>616</v>
      </c>
      <c r="F154" s="26" t="s">
        <v>617</v>
      </c>
      <c r="G154" s="27">
        <v>12.57</v>
      </c>
      <c r="H154" s="27">
        <v>12.25</v>
      </c>
      <c r="I154" s="28" t="s">
        <v>87</v>
      </c>
      <c r="J154" s="28" t="s">
        <v>88</v>
      </c>
      <c r="K154" s="28" t="s">
        <v>88</v>
      </c>
      <c r="L154" s="28" t="s">
        <v>88</v>
      </c>
      <c r="M154" s="29" t="s">
        <v>90</v>
      </c>
    </row>
    <row r="155" spans="1:13" s="2" customFormat="1" ht="13.5" x14ac:dyDescent="0.25">
      <c r="A155" s="1">
        <f t="shared" si="3"/>
        <v>149</v>
      </c>
      <c r="B155" s="24" t="s">
        <v>618</v>
      </c>
      <c r="C155" s="25" t="s">
        <v>269</v>
      </c>
      <c r="D155" s="25" t="s">
        <v>76</v>
      </c>
      <c r="E155" s="26" t="s">
        <v>619</v>
      </c>
      <c r="F155" s="26" t="s">
        <v>620</v>
      </c>
      <c r="G155" s="27">
        <v>13.64</v>
      </c>
      <c r="H155" s="27">
        <v>12.54</v>
      </c>
      <c r="I155" s="28" t="s">
        <v>87</v>
      </c>
      <c r="J155" s="28" t="s">
        <v>88</v>
      </c>
      <c r="K155" s="28" t="s">
        <v>88</v>
      </c>
      <c r="L155" s="28" t="s">
        <v>88</v>
      </c>
      <c r="M155" s="29" t="s">
        <v>90</v>
      </c>
    </row>
    <row r="156" spans="1:13" s="2" customFormat="1" ht="13.5" x14ac:dyDescent="0.25">
      <c r="A156" s="1">
        <f t="shared" si="3"/>
        <v>150</v>
      </c>
      <c r="B156" s="24" t="s">
        <v>621</v>
      </c>
      <c r="C156" s="25" t="s">
        <v>621</v>
      </c>
      <c r="D156" s="25" t="s">
        <v>26</v>
      </c>
      <c r="E156" s="26" t="s">
        <v>622</v>
      </c>
      <c r="F156" s="26" t="s">
        <v>623</v>
      </c>
      <c r="G156" s="27">
        <v>1.75</v>
      </c>
      <c r="H156" s="27">
        <v>0.23</v>
      </c>
      <c r="I156" s="28" t="s">
        <v>87</v>
      </c>
      <c r="J156" s="28" t="s">
        <v>88</v>
      </c>
      <c r="K156" s="28" t="s">
        <v>89</v>
      </c>
      <c r="L156" s="28" t="s">
        <v>88</v>
      </c>
      <c r="M156" s="29" t="s">
        <v>90</v>
      </c>
    </row>
    <row r="157" spans="1:13" s="2" customFormat="1" ht="13.5" x14ac:dyDescent="0.25">
      <c r="A157" s="1">
        <f t="shared" si="3"/>
        <v>151</v>
      </c>
      <c r="B157" s="24" t="s">
        <v>624</v>
      </c>
      <c r="C157" s="25" t="s">
        <v>625</v>
      </c>
      <c r="D157" s="25" t="s">
        <v>69</v>
      </c>
      <c r="E157" s="26" t="s">
        <v>626</v>
      </c>
      <c r="F157" s="26" t="s">
        <v>627</v>
      </c>
      <c r="G157" s="27">
        <v>114.34</v>
      </c>
      <c r="H157" s="27">
        <v>27.93</v>
      </c>
      <c r="I157" s="28" t="s">
        <v>87</v>
      </c>
      <c r="J157" s="28" t="s">
        <v>88</v>
      </c>
      <c r="K157" s="28" t="s">
        <v>88</v>
      </c>
      <c r="L157" s="28" t="s">
        <v>88</v>
      </c>
      <c r="M157" s="29" t="s">
        <v>591</v>
      </c>
    </row>
    <row r="158" spans="1:13" s="2" customFormat="1" ht="13.5" x14ac:dyDescent="0.25">
      <c r="A158" s="1">
        <f t="shared" si="3"/>
        <v>152</v>
      </c>
      <c r="B158" s="24" t="s">
        <v>628</v>
      </c>
      <c r="C158" s="25" t="s">
        <v>629</v>
      </c>
      <c r="D158" s="25" t="s">
        <v>75</v>
      </c>
      <c r="E158" s="26" t="s">
        <v>630</v>
      </c>
      <c r="F158" s="26" t="s">
        <v>631</v>
      </c>
      <c r="G158" s="27">
        <v>6.93</v>
      </c>
      <c r="H158" s="27">
        <v>6.53</v>
      </c>
      <c r="I158" s="28" t="s">
        <v>87</v>
      </c>
      <c r="J158" s="28" t="s">
        <v>88</v>
      </c>
      <c r="K158" s="28" t="s">
        <v>88</v>
      </c>
      <c r="L158" s="28" t="s">
        <v>88</v>
      </c>
      <c r="M158" s="29" t="s">
        <v>90</v>
      </c>
    </row>
    <row r="159" spans="1:13" s="2" customFormat="1" ht="13.5" x14ac:dyDescent="0.25">
      <c r="A159" s="1">
        <f t="shared" si="3"/>
        <v>153</v>
      </c>
      <c r="B159" s="24" t="s">
        <v>632</v>
      </c>
      <c r="C159" s="25" t="s">
        <v>633</v>
      </c>
      <c r="D159" s="25" t="s">
        <v>38</v>
      </c>
      <c r="E159" s="26" t="s">
        <v>634</v>
      </c>
      <c r="F159" s="26" t="s">
        <v>635</v>
      </c>
      <c r="G159" s="27">
        <v>100.58655</v>
      </c>
      <c r="H159" s="27">
        <v>74.94</v>
      </c>
      <c r="I159" s="28" t="s">
        <v>636</v>
      </c>
      <c r="J159" s="28" t="s">
        <v>89</v>
      </c>
      <c r="K159" s="28" t="s">
        <v>88</v>
      </c>
      <c r="L159" s="28" t="s">
        <v>88</v>
      </c>
      <c r="M159" s="29" t="s">
        <v>158</v>
      </c>
    </row>
    <row r="160" spans="1:13" s="2" customFormat="1" ht="13.5" x14ac:dyDescent="0.25">
      <c r="A160" s="1">
        <f t="shared" si="3"/>
        <v>154</v>
      </c>
      <c r="B160" s="24" t="s">
        <v>637</v>
      </c>
      <c r="C160" s="25" t="s">
        <v>638</v>
      </c>
      <c r="D160" s="25" t="s">
        <v>36</v>
      </c>
      <c r="E160" s="26" t="s">
        <v>230</v>
      </c>
      <c r="F160" s="26" t="s">
        <v>639</v>
      </c>
      <c r="G160" s="27">
        <v>302.18858299999999</v>
      </c>
      <c r="H160" s="27">
        <v>162.4</v>
      </c>
      <c r="I160" s="28" t="s">
        <v>387</v>
      </c>
      <c r="J160" s="28" t="s">
        <v>89</v>
      </c>
      <c r="K160" s="28" t="s">
        <v>88</v>
      </c>
      <c r="L160" s="28" t="s">
        <v>88</v>
      </c>
      <c r="M160" s="29" t="s">
        <v>90</v>
      </c>
    </row>
    <row r="161" spans="1:13" s="2" customFormat="1" ht="13.5" x14ac:dyDescent="0.25">
      <c r="A161" s="1">
        <f t="shared" si="3"/>
        <v>155</v>
      </c>
      <c r="B161" s="24" t="s">
        <v>640</v>
      </c>
      <c r="C161" s="25" t="s">
        <v>638</v>
      </c>
      <c r="D161" s="25" t="s">
        <v>36</v>
      </c>
      <c r="E161" s="26" t="s">
        <v>230</v>
      </c>
      <c r="F161" s="26" t="s">
        <v>641</v>
      </c>
      <c r="G161" s="27">
        <v>151.094292</v>
      </c>
      <c r="H161" s="27">
        <v>84</v>
      </c>
      <c r="I161" s="28" t="s">
        <v>387</v>
      </c>
      <c r="J161" s="28" t="s">
        <v>89</v>
      </c>
      <c r="K161" s="28" t="s">
        <v>88</v>
      </c>
      <c r="L161" s="28" t="s">
        <v>88</v>
      </c>
      <c r="M161" s="29" t="s">
        <v>90</v>
      </c>
    </row>
    <row r="162" spans="1:13" s="2" customFormat="1" ht="13.5" x14ac:dyDescent="0.25">
      <c r="A162" s="1">
        <f t="shared" si="3"/>
        <v>156</v>
      </c>
      <c r="B162" s="24" t="s">
        <v>642</v>
      </c>
      <c r="C162" s="25" t="s">
        <v>643</v>
      </c>
      <c r="D162" s="25" t="s">
        <v>53</v>
      </c>
      <c r="E162" s="26" t="s">
        <v>644</v>
      </c>
      <c r="F162" s="26" t="s">
        <v>645</v>
      </c>
      <c r="G162" s="27">
        <v>3087.24</v>
      </c>
      <c r="H162" s="27">
        <v>1766.45</v>
      </c>
      <c r="I162" s="28" t="s">
        <v>125</v>
      </c>
      <c r="J162" s="28" t="s">
        <v>89</v>
      </c>
      <c r="K162" s="28" t="s">
        <v>88</v>
      </c>
      <c r="L162" s="28" t="s">
        <v>89</v>
      </c>
      <c r="M162" s="29" t="s">
        <v>90</v>
      </c>
    </row>
    <row r="163" spans="1:13" s="2" customFormat="1" ht="13.5" x14ac:dyDescent="0.25">
      <c r="A163" s="1">
        <f t="shared" si="3"/>
        <v>157</v>
      </c>
      <c r="B163" s="24" t="s">
        <v>646</v>
      </c>
      <c r="C163" s="25" t="s">
        <v>647</v>
      </c>
      <c r="D163" s="25" t="s">
        <v>72</v>
      </c>
      <c r="E163" s="26" t="s">
        <v>648</v>
      </c>
      <c r="F163" s="26" t="s">
        <v>649</v>
      </c>
      <c r="G163" s="27">
        <v>160.47</v>
      </c>
      <c r="H163" s="27">
        <v>149.65</v>
      </c>
      <c r="I163" s="28" t="s">
        <v>87</v>
      </c>
      <c r="J163" s="28" t="s">
        <v>89</v>
      </c>
      <c r="K163" s="28" t="s">
        <v>88</v>
      </c>
      <c r="L163" s="28" t="s">
        <v>88</v>
      </c>
      <c r="M163" s="29" t="s">
        <v>90</v>
      </c>
    </row>
    <row r="164" spans="1:13" s="2" customFormat="1" ht="13.5" x14ac:dyDescent="0.25">
      <c r="A164" s="1">
        <f t="shared" si="3"/>
        <v>158</v>
      </c>
      <c r="B164" s="24" t="s">
        <v>650</v>
      </c>
      <c r="C164" s="25" t="s">
        <v>651</v>
      </c>
      <c r="D164" s="25" t="s">
        <v>54</v>
      </c>
      <c r="E164" s="26" t="s">
        <v>652</v>
      </c>
      <c r="F164" s="26" t="s">
        <v>653</v>
      </c>
      <c r="G164" s="27">
        <v>302.01</v>
      </c>
      <c r="H164" s="27">
        <v>106.3</v>
      </c>
      <c r="I164" s="28" t="s">
        <v>87</v>
      </c>
      <c r="J164" s="28" t="s">
        <v>89</v>
      </c>
      <c r="K164" s="28" t="s">
        <v>89</v>
      </c>
      <c r="L164" s="28" t="s">
        <v>88</v>
      </c>
      <c r="M164" s="29" t="s">
        <v>158</v>
      </c>
    </row>
    <row r="165" spans="1:13" s="2" customFormat="1" ht="13.5" x14ac:dyDescent="0.25">
      <c r="A165" s="1">
        <f t="shared" si="3"/>
        <v>159</v>
      </c>
      <c r="B165" s="24" t="s">
        <v>654</v>
      </c>
      <c r="C165" s="25" t="s">
        <v>260</v>
      </c>
      <c r="D165" s="25" t="s">
        <v>32</v>
      </c>
      <c r="E165" s="26" t="s">
        <v>655</v>
      </c>
      <c r="F165" s="26" t="s">
        <v>656</v>
      </c>
      <c r="G165" s="27">
        <v>465.68237199999999</v>
      </c>
      <c r="H165" s="27">
        <v>381.92</v>
      </c>
      <c r="I165" s="28" t="s">
        <v>87</v>
      </c>
      <c r="J165" s="28" t="s">
        <v>89</v>
      </c>
      <c r="K165" s="28" t="s">
        <v>89</v>
      </c>
      <c r="L165" s="28" t="s">
        <v>88</v>
      </c>
      <c r="M165" s="29" t="s">
        <v>90</v>
      </c>
    </row>
    <row r="166" spans="1:13" s="2" customFormat="1" ht="13.5" x14ac:dyDescent="0.25">
      <c r="A166" s="1">
        <f t="shared" si="3"/>
        <v>160</v>
      </c>
      <c r="B166" s="24" t="s">
        <v>657</v>
      </c>
      <c r="C166" s="25" t="s">
        <v>260</v>
      </c>
      <c r="D166" s="25" t="s">
        <v>32</v>
      </c>
      <c r="E166" s="26" t="s">
        <v>658</v>
      </c>
      <c r="F166" s="26" t="s">
        <v>659</v>
      </c>
      <c r="G166" s="27">
        <v>376.009184</v>
      </c>
      <c r="H166" s="27">
        <v>323.08</v>
      </c>
      <c r="I166" s="28" t="s">
        <v>87</v>
      </c>
      <c r="J166" s="28" t="s">
        <v>89</v>
      </c>
      <c r="K166" s="28" t="s">
        <v>89</v>
      </c>
      <c r="L166" s="28" t="s">
        <v>88</v>
      </c>
      <c r="M166" s="29" t="s">
        <v>90</v>
      </c>
    </row>
    <row r="167" spans="1:13" s="2" customFormat="1" ht="13.5" x14ac:dyDescent="0.25">
      <c r="A167" s="1">
        <f t="shared" si="3"/>
        <v>161</v>
      </c>
      <c r="B167" s="24" t="s">
        <v>660</v>
      </c>
      <c r="C167" s="25" t="s">
        <v>260</v>
      </c>
      <c r="D167" s="25" t="s">
        <v>22</v>
      </c>
      <c r="E167" s="26" t="s">
        <v>661</v>
      </c>
      <c r="F167" s="26" t="s">
        <v>662</v>
      </c>
      <c r="G167" s="27">
        <v>395.39586300000002</v>
      </c>
      <c r="H167" s="27">
        <v>367.34</v>
      </c>
      <c r="I167" s="28" t="s">
        <v>95</v>
      </c>
      <c r="J167" s="28" t="s">
        <v>89</v>
      </c>
      <c r="K167" s="28" t="s">
        <v>88</v>
      </c>
      <c r="L167" s="28" t="s">
        <v>88</v>
      </c>
      <c r="M167" s="29" t="s">
        <v>263</v>
      </c>
    </row>
    <row r="168" spans="1:13" s="2" customFormat="1" ht="13.5" x14ac:dyDescent="0.25">
      <c r="A168" s="1">
        <f t="shared" si="3"/>
        <v>162</v>
      </c>
      <c r="B168" s="24" t="s">
        <v>663</v>
      </c>
      <c r="C168" s="25" t="s">
        <v>260</v>
      </c>
      <c r="D168" s="25" t="s">
        <v>58</v>
      </c>
      <c r="E168" s="26" t="s">
        <v>664</v>
      </c>
      <c r="F168" s="26" t="s">
        <v>665</v>
      </c>
      <c r="G168" s="27">
        <v>372.00713100000002</v>
      </c>
      <c r="H168" s="27">
        <v>271.98</v>
      </c>
      <c r="I168" s="28" t="s">
        <v>87</v>
      </c>
      <c r="J168" s="28" t="s">
        <v>89</v>
      </c>
      <c r="K168" s="28" t="s">
        <v>89</v>
      </c>
      <c r="L168" s="28" t="s">
        <v>88</v>
      </c>
      <c r="M168" s="29" t="s">
        <v>90</v>
      </c>
    </row>
    <row r="169" spans="1:13" s="2" customFormat="1" ht="13.5" x14ac:dyDescent="0.25">
      <c r="A169" s="1">
        <f t="shared" si="3"/>
        <v>163</v>
      </c>
      <c r="B169" s="24" t="s">
        <v>666</v>
      </c>
      <c r="C169" s="25" t="s">
        <v>260</v>
      </c>
      <c r="D169" s="25" t="s">
        <v>39</v>
      </c>
      <c r="E169" s="26" t="s">
        <v>667</v>
      </c>
      <c r="F169" s="26" t="s">
        <v>668</v>
      </c>
      <c r="G169" s="27">
        <v>387.27040799999997</v>
      </c>
      <c r="H169" s="27">
        <v>323.36</v>
      </c>
      <c r="I169" s="28" t="s">
        <v>87</v>
      </c>
      <c r="J169" s="28" t="s">
        <v>89</v>
      </c>
      <c r="K169" s="28" t="s">
        <v>89</v>
      </c>
      <c r="L169" s="28" t="s">
        <v>88</v>
      </c>
      <c r="M169" s="29" t="s">
        <v>90</v>
      </c>
    </row>
    <row r="170" spans="1:13" s="2" customFormat="1" ht="13.5" x14ac:dyDescent="0.25">
      <c r="A170" s="1">
        <f t="shared" si="3"/>
        <v>164</v>
      </c>
      <c r="B170" s="24" t="s">
        <v>669</v>
      </c>
      <c r="C170" s="25" t="s">
        <v>260</v>
      </c>
      <c r="D170" s="25" t="s">
        <v>57</v>
      </c>
      <c r="E170" s="26" t="s">
        <v>670</v>
      </c>
      <c r="F170" s="26" t="s">
        <v>671</v>
      </c>
      <c r="G170" s="27">
        <v>106.441</v>
      </c>
      <c r="H170" s="27">
        <v>83.92</v>
      </c>
      <c r="I170" s="28" t="s">
        <v>87</v>
      </c>
      <c r="J170" s="28" t="s">
        <v>89</v>
      </c>
      <c r="K170" s="28" t="s">
        <v>89</v>
      </c>
      <c r="L170" s="28" t="s">
        <v>88</v>
      </c>
      <c r="M170" s="29" t="s">
        <v>90</v>
      </c>
    </row>
    <row r="171" spans="1:13" s="2" customFormat="1" ht="13.5" x14ac:dyDescent="0.25">
      <c r="A171" s="1">
        <f t="shared" si="3"/>
        <v>165</v>
      </c>
      <c r="B171" s="24" t="s">
        <v>672</v>
      </c>
      <c r="C171" s="25" t="s">
        <v>260</v>
      </c>
      <c r="D171" s="25" t="s">
        <v>60</v>
      </c>
      <c r="E171" s="26" t="s">
        <v>673</v>
      </c>
      <c r="F171" s="26" t="s">
        <v>674</v>
      </c>
      <c r="G171" s="27">
        <v>780.86</v>
      </c>
      <c r="H171" s="27">
        <v>592.66999999999996</v>
      </c>
      <c r="I171" s="28" t="s">
        <v>87</v>
      </c>
      <c r="J171" s="28" t="s">
        <v>89</v>
      </c>
      <c r="K171" s="28" t="s">
        <v>89</v>
      </c>
      <c r="L171" s="28" t="s">
        <v>88</v>
      </c>
      <c r="M171" s="29" t="s">
        <v>90</v>
      </c>
    </row>
    <row r="172" spans="1:13" s="2" customFormat="1" ht="13.5" x14ac:dyDescent="0.25">
      <c r="A172" s="1">
        <f t="shared" si="3"/>
        <v>166</v>
      </c>
      <c r="B172" s="24" t="s">
        <v>675</v>
      </c>
      <c r="C172" s="25" t="s">
        <v>676</v>
      </c>
      <c r="D172" s="25" t="s">
        <v>40</v>
      </c>
      <c r="E172" s="26" t="s">
        <v>677</v>
      </c>
      <c r="F172" s="26" t="s">
        <v>678</v>
      </c>
      <c r="G172" s="27">
        <v>1293.0479849999999</v>
      </c>
      <c r="H172" s="27">
        <v>1148.31</v>
      </c>
      <c r="I172" s="28" t="s">
        <v>87</v>
      </c>
      <c r="J172" s="28" t="s">
        <v>89</v>
      </c>
      <c r="K172" s="28" t="s">
        <v>89</v>
      </c>
      <c r="L172" s="28" t="s">
        <v>88</v>
      </c>
      <c r="M172" s="29" t="s">
        <v>90</v>
      </c>
    </row>
    <row r="173" spans="1:13" s="2" customFormat="1" ht="13.5" x14ac:dyDescent="0.25">
      <c r="A173" s="1">
        <f t="shared" si="3"/>
        <v>167</v>
      </c>
      <c r="B173" s="24" t="s">
        <v>679</v>
      </c>
      <c r="C173" s="25" t="s">
        <v>680</v>
      </c>
      <c r="D173" s="25" t="s">
        <v>53</v>
      </c>
      <c r="E173" s="26" t="s">
        <v>681</v>
      </c>
      <c r="F173" s="26" t="s">
        <v>682</v>
      </c>
      <c r="G173" s="27">
        <v>2280.33</v>
      </c>
      <c r="H173" s="27">
        <v>2187.94</v>
      </c>
      <c r="I173" s="28" t="s">
        <v>87</v>
      </c>
      <c r="J173" s="28" t="s">
        <v>89</v>
      </c>
      <c r="K173" s="28" t="s">
        <v>89</v>
      </c>
      <c r="L173" s="28" t="s">
        <v>88</v>
      </c>
      <c r="M173" s="29" t="s">
        <v>90</v>
      </c>
    </row>
    <row r="174" spans="1:13" s="2" customFormat="1" ht="13.5" x14ac:dyDescent="0.25">
      <c r="A174" s="1">
        <f t="shared" si="3"/>
        <v>168</v>
      </c>
      <c r="B174" s="24" t="s">
        <v>683</v>
      </c>
      <c r="C174" s="25" t="s">
        <v>684</v>
      </c>
      <c r="D174" s="25" t="s">
        <v>44</v>
      </c>
      <c r="E174" s="26" t="s">
        <v>685</v>
      </c>
      <c r="F174" s="26" t="s">
        <v>686</v>
      </c>
      <c r="G174" s="27">
        <v>3850.79</v>
      </c>
      <c r="H174" s="27">
        <v>2482.48</v>
      </c>
      <c r="I174" s="28" t="s">
        <v>87</v>
      </c>
      <c r="J174" s="28" t="s">
        <v>89</v>
      </c>
      <c r="K174" s="28" t="s">
        <v>89</v>
      </c>
      <c r="L174" s="28" t="s">
        <v>88</v>
      </c>
      <c r="M174" s="29" t="s">
        <v>90</v>
      </c>
    </row>
    <row r="175" spans="1:13" s="2" customFormat="1" ht="13.5" x14ac:dyDescent="0.25">
      <c r="A175" s="1">
        <f t="shared" si="3"/>
        <v>169</v>
      </c>
      <c r="B175" s="24" t="s">
        <v>687</v>
      </c>
      <c r="C175" s="25" t="s">
        <v>688</v>
      </c>
      <c r="D175" s="25" t="s">
        <v>55</v>
      </c>
      <c r="E175" s="26" t="s">
        <v>689</v>
      </c>
      <c r="F175" s="26" t="s">
        <v>690</v>
      </c>
      <c r="G175" s="27">
        <v>1648.7</v>
      </c>
      <c r="H175" s="27">
        <v>1257.58</v>
      </c>
      <c r="I175" s="28" t="s">
        <v>125</v>
      </c>
      <c r="J175" s="28" t="s">
        <v>89</v>
      </c>
      <c r="K175" s="28" t="s">
        <v>89</v>
      </c>
      <c r="L175" s="28" t="s">
        <v>88</v>
      </c>
      <c r="M175" s="29" t="s">
        <v>90</v>
      </c>
    </row>
    <row r="176" spans="1:13" s="2" customFormat="1" ht="13.5" x14ac:dyDescent="0.25">
      <c r="A176" s="1">
        <f t="shared" si="3"/>
        <v>170</v>
      </c>
      <c r="B176" s="24" t="s">
        <v>691</v>
      </c>
      <c r="C176" s="25" t="s">
        <v>130</v>
      </c>
      <c r="D176" s="25" t="s">
        <v>69</v>
      </c>
      <c r="E176" s="26" t="s">
        <v>692</v>
      </c>
      <c r="F176" s="26" t="s">
        <v>693</v>
      </c>
      <c r="G176" s="27">
        <v>1255.5899999999999</v>
      </c>
      <c r="H176" s="27">
        <v>300.81</v>
      </c>
      <c r="I176" s="28" t="s">
        <v>87</v>
      </c>
      <c r="J176" s="28" t="s">
        <v>89</v>
      </c>
      <c r="K176" s="28" t="s">
        <v>89</v>
      </c>
      <c r="L176" s="28" t="s">
        <v>88</v>
      </c>
      <c r="M176" s="29" t="s">
        <v>90</v>
      </c>
    </row>
    <row r="177" spans="1:13" s="2" customFormat="1" ht="13.5" x14ac:dyDescent="0.25">
      <c r="A177" s="1">
        <f t="shared" si="3"/>
        <v>171</v>
      </c>
      <c r="B177" s="24" t="s">
        <v>694</v>
      </c>
      <c r="C177" s="25" t="s">
        <v>695</v>
      </c>
      <c r="D177" s="25" t="s">
        <v>54</v>
      </c>
      <c r="E177" s="26" t="s">
        <v>696</v>
      </c>
      <c r="F177" s="26" t="s">
        <v>697</v>
      </c>
      <c r="G177" s="27">
        <v>133.41</v>
      </c>
      <c r="H177" s="27">
        <v>60.35</v>
      </c>
      <c r="I177" s="28" t="s">
        <v>87</v>
      </c>
      <c r="J177" s="28" t="s">
        <v>89</v>
      </c>
      <c r="K177" s="28" t="s">
        <v>89</v>
      </c>
      <c r="L177" s="28" t="s">
        <v>88</v>
      </c>
      <c r="M177" s="29" t="s">
        <v>90</v>
      </c>
    </row>
    <row r="178" spans="1:13" s="2" customFormat="1" ht="13.5" x14ac:dyDescent="0.25">
      <c r="A178" s="1">
        <f t="shared" si="3"/>
        <v>172</v>
      </c>
      <c r="B178" s="24" t="s">
        <v>698</v>
      </c>
      <c r="C178" s="25" t="s">
        <v>699</v>
      </c>
      <c r="D178" s="25" t="s">
        <v>53</v>
      </c>
      <c r="E178" s="26" t="s">
        <v>700</v>
      </c>
      <c r="F178" s="26" t="s">
        <v>701</v>
      </c>
      <c r="G178" s="27">
        <v>1338.6399999999999</v>
      </c>
      <c r="H178" s="27">
        <v>804.47</v>
      </c>
      <c r="I178" s="28" t="s">
        <v>87</v>
      </c>
      <c r="J178" s="28" t="s">
        <v>89</v>
      </c>
      <c r="K178" s="28" t="s">
        <v>89</v>
      </c>
      <c r="L178" s="28" t="s">
        <v>88</v>
      </c>
      <c r="M178" s="29" t="s">
        <v>90</v>
      </c>
    </row>
    <row r="179" spans="1:13" s="2" customFormat="1" ht="13.5" x14ac:dyDescent="0.25">
      <c r="A179" s="1">
        <f t="shared" si="3"/>
        <v>173</v>
      </c>
      <c r="B179" s="24" t="s">
        <v>702</v>
      </c>
      <c r="C179" s="25" t="s">
        <v>703</v>
      </c>
      <c r="D179" s="25" t="s">
        <v>63</v>
      </c>
      <c r="E179" s="26" t="s">
        <v>704</v>
      </c>
      <c r="F179" s="26" t="s">
        <v>705</v>
      </c>
      <c r="G179" s="27">
        <v>51.58</v>
      </c>
      <c r="H179" s="27">
        <v>27.54</v>
      </c>
      <c r="I179" s="28" t="s">
        <v>125</v>
      </c>
      <c r="J179" s="28" t="s">
        <v>89</v>
      </c>
      <c r="K179" s="28" t="s">
        <v>88</v>
      </c>
      <c r="L179" s="28" t="s">
        <v>88</v>
      </c>
      <c r="M179" s="29" t="s">
        <v>90</v>
      </c>
    </row>
    <row r="180" spans="1:13" s="2" customFormat="1" ht="13.5" x14ac:dyDescent="0.25">
      <c r="A180" s="1">
        <f t="shared" si="3"/>
        <v>174</v>
      </c>
      <c r="B180" s="24" t="s">
        <v>706</v>
      </c>
      <c r="C180" s="25" t="s">
        <v>707</v>
      </c>
      <c r="D180" s="25" t="s">
        <v>67</v>
      </c>
      <c r="E180" s="26" t="s">
        <v>708</v>
      </c>
      <c r="F180" s="26" t="s">
        <v>709</v>
      </c>
      <c r="G180" s="27">
        <v>661.28</v>
      </c>
      <c r="H180" s="27">
        <v>347.65</v>
      </c>
      <c r="I180" s="28" t="s">
        <v>87</v>
      </c>
      <c r="J180" s="28" t="s">
        <v>89</v>
      </c>
      <c r="K180" s="28" t="s">
        <v>88</v>
      </c>
      <c r="L180" s="28" t="s">
        <v>88</v>
      </c>
      <c r="M180" s="29" t="s">
        <v>90</v>
      </c>
    </row>
    <row r="181" spans="1:13" s="2" customFormat="1" ht="13.5" x14ac:dyDescent="0.25">
      <c r="A181" s="1">
        <f t="shared" si="3"/>
        <v>175</v>
      </c>
      <c r="B181" s="24" t="s">
        <v>710</v>
      </c>
      <c r="C181" s="25" t="s">
        <v>711</v>
      </c>
      <c r="D181" s="25" t="s">
        <v>31</v>
      </c>
      <c r="E181" s="26" t="s">
        <v>712</v>
      </c>
      <c r="F181" s="26" t="s">
        <v>713</v>
      </c>
      <c r="G181" s="27">
        <v>1237.577016</v>
      </c>
      <c r="H181" s="27">
        <v>1019.21</v>
      </c>
      <c r="I181" s="28" t="s">
        <v>87</v>
      </c>
      <c r="J181" s="28" t="s">
        <v>89</v>
      </c>
      <c r="K181" s="28" t="s">
        <v>89</v>
      </c>
      <c r="L181" s="28" t="s">
        <v>88</v>
      </c>
      <c r="M181" s="29" t="s">
        <v>90</v>
      </c>
    </row>
    <row r="182" spans="1:13" s="2" customFormat="1" ht="13.5" x14ac:dyDescent="0.25">
      <c r="A182" s="1">
        <f t="shared" si="3"/>
        <v>176</v>
      </c>
      <c r="B182" s="24" t="s">
        <v>714</v>
      </c>
      <c r="C182" s="25" t="s">
        <v>715</v>
      </c>
      <c r="D182" s="25" t="s">
        <v>43</v>
      </c>
      <c r="E182" s="26" t="s">
        <v>716</v>
      </c>
      <c r="F182" s="26" t="s">
        <v>717</v>
      </c>
      <c r="G182" s="27">
        <v>161.93</v>
      </c>
      <c r="H182" s="27">
        <v>153.38999999999999</v>
      </c>
      <c r="I182" s="28" t="s">
        <v>125</v>
      </c>
      <c r="J182" s="28" t="s">
        <v>89</v>
      </c>
      <c r="K182" s="28" t="s">
        <v>88</v>
      </c>
      <c r="L182" s="28" t="s">
        <v>88</v>
      </c>
      <c r="M182" s="29" t="s">
        <v>90</v>
      </c>
    </row>
    <row r="183" spans="1:13" s="2" customFormat="1" ht="13.5" x14ac:dyDescent="0.25">
      <c r="A183" s="1">
        <f t="shared" si="3"/>
        <v>177</v>
      </c>
      <c r="B183" s="24" t="s">
        <v>718</v>
      </c>
      <c r="C183" s="25" t="s">
        <v>719</v>
      </c>
      <c r="D183" s="25" t="s">
        <v>24</v>
      </c>
      <c r="E183" s="26" t="s">
        <v>720</v>
      </c>
      <c r="F183" s="26" t="s">
        <v>721</v>
      </c>
      <c r="G183" s="27">
        <v>291.25694899999996</v>
      </c>
      <c r="H183" s="27">
        <v>232.28</v>
      </c>
      <c r="I183" s="28" t="s">
        <v>87</v>
      </c>
      <c r="J183" s="28" t="s">
        <v>89</v>
      </c>
      <c r="K183" s="28" t="s">
        <v>89</v>
      </c>
      <c r="L183" s="28" t="s">
        <v>88</v>
      </c>
      <c r="M183" s="29" t="s">
        <v>90</v>
      </c>
    </row>
    <row r="184" spans="1:13" s="2" customFormat="1" ht="13.5" x14ac:dyDescent="0.25">
      <c r="A184" s="1">
        <f t="shared" si="3"/>
        <v>178</v>
      </c>
      <c r="B184" s="24" t="s">
        <v>722</v>
      </c>
      <c r="C184" s="25" t="s">
        <v>723</v>
      </c>
      <c r="D184" s="25" t="s">
        <v>44</v>
      </c>
      <c r="E184" s="26" t="s">
        <v>724</v>
      </c>
      <c r="F184" s="26" t="s">
        <v>725</v>
      </c>
      <c r="G184" s="27">
        <v>2863.54</v>
      </c>
      <c r="H184" s="27">
        <v>2411.0300000000002</v>
      </c>
      <c r="I184" s="28" t="s">
        <v>125</v>
      </c>
      <c r="J184" s="28" t="s">
        <v>89</v>
      </c>
      <c r="K184" s="28" t="s">
        <v>88</v>
      </c>
      <c r="L184" s="28" t="s">
        <v>88</v>
      </c>
      <c r="M184" s="29" t="s">
        <v>90</v>
      </c>
    </row>
    <row r="185" spans="1:13" s="2" customFormat="1" ht="13.5" x14ac:dyDescent="0.25">
      <c r="A185" s="1">
        <f t="shared" si="3"/>
        <v>179</v>
      </c>
      <c r="B185" s="24" t="s">
        <v>726</v>
      </c>
      <c r="C185" s="25" t="s">
        <v>727</v>
      </c>
      <c r="D185" s="25" t="s">
        <v>22</v>
      </c>
      <c r="E185" s="26" t="s">
        <v>728</v>
      </c>
      <c r="F185" s="26" t="s">
        <v>729</v>
      </c>
      <c r="G185" s="27">
        <v>250.986929</v>
      </c>
      <c r="H185" s="27">
        <v>206.29</v>
      </c>
      <c r="I185" s="28" t="s">
        <v>87</v>
      </c>
      <c r="J185" s="28" t="s">
        <v>89</v>
      </c>
      <c r="K185" s="28" t="s">
        <v>89</v>
      </c>
      <c r="L185" s="28" t="s">
        <v>88</v>
      </c>
      <c r="M185" s="29" t="s">
        <v>90</v>
      </c>
    </row>
    <row r="186" spans="1:13" s="2" customFormat="1" ht="13.5" x14ac:dyDescent="0.25">
      <c r="A186" s="1">
        <f t="shared" si="3"/>
        <v>180</v>
      </c>
      <c r="B186" s="24" t="s">
        <v>730</v>
      </c>
      <c r="C186" s="25" t="s">
        <v>727</v>
      </c>
      <c r="D186" s="25" t="s">
        <v>29</v>
      </c>
      <c r="E186" s="26" t="s">
        <v>731</v>
      </c>
      <c r="F186" s="26" t="s">
        <v>732</v>
      </c>
      <c r="G186" s="27">
        <v>362.21565299999997</v>
      </c>
      <c r="H186" s="27">
        <v>326.10000000000002</v>
      </c>
      <c r="I186" s="28" t="s">
        <v>95</v>
      </c>
      <c r="J186" s="28" t="s">
        <v>89</v>
      </c>
      <c r="K186" s="28" t="s">
        <v>88</v>
      </c>
      <c r="L186" s="28" t="s">
        <v>88</v>
      </c>
      <c r="M186" s="29" t="s">
        <v>90</v>
      </c>
    </row>
    <row r="187" spans="1:13" s="2" customFormat="1" ht="13.5" x14ac:dyDescent="0.25">
      <c r="A187" s="1">
        <f t="shared" si="3"/>
        <v>181</v>
      </c>
      <c r="B187" s="24" t="s">
        <v>733</v>
      </c>
      <c r="C187" s="25" t="s">
        <v>727</v>
      </c>
      <c r="D187" s="25" t="s">
        <v>60</v>
      </c>
      <c r="E187" s="26" t="s">
        <v>734</v>
      </c>
      <c r="F187" s="26" t="s">
        <v>735</v>
      </c>
      <c r="G187" s="27">
        <v>167.14584200000002</v>
      </c>
      <c r="H187" s="27">
        <v>138.01</v>
      </c>
      <c r="I187" s="28" t="s">
        <v>87</v>
      </c>
      <c r="J187" s="28" t="s">
        <v>89</v>
      </c>
      <c r="K187" s="28" t="s">
        <v>89</v>
      </c>
      <c r="L187" s="28" t="s">
        <v>88</v>
      </c>
      <c r="M187" s="29" t="s">
        <v>90</v>
      </c>
    </row>
    <row r="188" spans="1:13" s="2" customFormat="1" ht="13.5" x14ac:dyDescent="0.25">
      <c r="A188" s="1">
        <f t="shared" si="3"/>
        <v>182</v>
      </c>
      <c r="B188" s="24" t="s">
        <v>736</v>
      </c>
      <c r="C188" s="25" t="s">
        <v>727</v>
      </c>
      <c r="D188" s="25" t="s">
        <v>39</v>
      </c>
      <c r="E188" s="26" t="s">
        <v>737</v>
      </c>
      <c r="F188" s="26" t="s">
        <v>738</v>
      </c>
      <c r="G188" s="27">
        <v>79.038544999999999</v>
      </c>
      <c r="H188" s="27">
        <v>167.49</v>
      </c>
      <c r="I188" s="28" t="s">
        <v>87</v>
      </c>
      <c r="J188" s="28" t="s">
        <v>89</v>
      </c>
      <c r="K188" s="28" t="s">
        <v>89</v>
      </c>
      <c r="L188" s="28" t="s">
        <v>88</v>
      </c>
      <c r="M188" s="29" t="s">
        <v>90</v>
      </c>
    </row>
    <row r="189" spans="1:13" s="2" customFormat="1" ht="13.5" x14ac:dyDescent="0.25">
      <c r="A189" s="1">
        <f t="shared" si="3"/>
        <v>183</v>
      </c>
      <c r="B189" s="24" t="s">
        <v>739</v>
      </c>
      <c r="C189" s="25" t="s">
        <v>402</v>
      </c>
      <c r="D189" s="25" t="s">
        <v>60</v>
      </c>
      <c r="E189" s="26" t="s">
        <v>740</v>
      </c>
      <c r="F189" s="26" t="s">
        <v>741</v>
      </c>
      <c r="G189" s="27">
        <v>7.0957929999999996</v>
      </c>
      <c r="H189" s="27">
        <v>15.27</v>
      </c>
      <c r="I189" s="28" t="s">
        <v>87</v>
      </c>
      <c r="J189" s="28" t="s">
        <v>89</v>
      </c>
      <c r="K189" s="28" t="s">
        <v>89</v>
      </c>
      <c r="L189" s="28" t="s">
        <v>88</v>
      </c>
      <c r="M189" s="29" t="s">
        <v>90</v>
      </c>
    </row>
    <row r="190" spans="1:13" s="2" customFormat="1" ht="13.5" x14ac:dyDescent="0.25">
      <c r="A190" s="1">
        <f t="shared" si="3"/>
        <v>184</v>
      </c>
      <c r="B190" s="24" t="s">
        <v>742</v>
      </c>
      <c r="C190" s="25" t="s">
        <v>558</v>
      </c>
      <c r="D190" s="25" t="s">
        <v>54</v>
      </c>
      <c r="E190" s="26" t="s">
        <v>743</v>
      </c>
      <c r="F190" s="26" t="s">
        <v>744</v>
      </c>
      <c r="G190" s="27">
        <v>1087.42</v>
      </c>
      <c r="H190" s="27">
        <v>613.24</v>
      </c>
      <c r="I190" s="28" t="s">
        <v>125</v>
      </c>
      <c r="J190" s="28" t="s">
        <v>89</v>
      </c>
      <c r="K190" s="28" t="s">
        <v>88</v>
      </c>
      <c r="L190" s="28" t="s">
        <v>88</v>
      </c>
      <c r="M190" s="29" t="s">
        <v>591</v>
      </c>
    </row>
    <row r="191" spans="1:13" s="2" customFormat="1" ht="13.5" x14ac:dyDescent="0.25">
      <c r="A191" s="1">
        <f t="shared" si="3"/>
        <v>185</v>
      </c>
      <c r="B191" s="24" t="s">
        <v>745</v>
      </c>
      <c r="C191" s="25" t="s">
        <v>746</v>
      </c>
      <c r="D191" s="25" t="s">
        <v>53</v>
      </c>
      <c r="E191" s="26" t="s">
        <v>747</v>
      </c>
      <c r="F191" s="26" t="s">
        <v>748</v>
      </c>
      <c r="G191" s="27">
        <v>25.93</v>
      </c>
      <c r="H191" s="27">
        <v>15.47</v>
      </c>
      <c r="I191" s="28" t="s">
        <v>125</v>
      </c>
      <c r="J191" s="28" t="s">
        <v>89</v>
      </c>
      <c r="K191" s="28" t="s">
        <v>88</v>
      </c>
      <c r="L191" s="28" t="s">
        <v>89</v>
      </c>
      <c r="M191" s="29" t="s">
        <v>90</v>
      </c>
    </row>
    <row r="192" spans="1:13" s="2" customFormat="1" ht="13.5" x14ac:dyDescent="0.25">
      <c r="A192" s="1">
        <f t="shared" si="3"/>
        <v>186</v>
      </c>
      <c r="B192" s="24" t="s">
        <v>749</v>
      </c>
      <c r="C192" s="25" t="s">
        <v>750</v>
      </c>
      <c r="D192" s="25" t="s">
        <v>51</v>
      </c>
      <c r="E192" s="26" t="s">
        <v>751</v>
      </c>
      <c r="F192" s="26" t="s">
        <v>752</v>
      </c>
      <c r="G192" s="27">
        <v>1811.4636459999999</v>
      </c>
      <c r="H192" s="27">
        <v>1757.11</v>
      </c>
      <c r="I192" s="28" t="s">
        <v>87</v>
      </c>
      <c r="J192" s="28" t="s">
        <v>89</v>
      </c>
      <c r="K192" s="28" t="s">
        <v>89</v>
      </c>
      <c r="L192" s="28" t="s">
        <v>88</v>
      </c>
      <c r="M192" s="29" t="s">
        <v>90</v>
      </c>
    </row>
    <row r="193" spans="1:13" s="2" customFormat="1" ht="13.5" x14ac:dyDescent="0.25">
      <c r="A193" s="1">
        <f t="shared" si="3"/>
        <v>187</v>
      </c>
      <c r="B193" s="24" t="s">
        <v>753</v>
      </c>
      <c r="C193" s="25" t="s">
        <v>750</v>
      </c>
      <c r="D193" s="25" t="s">
        <v>22</v>
      </c>
      <c r="E193" s="26" t="s">
        <v>754</v>
      </c>
      <c r="F193" s="26" t="s">
        <v>755</v>
      </c>
      <c r="G193" s="27">
        <v>337.15701799999999</v>
      </c>
      <c r="H193" s="27">
        <v>303.55</v>
      </c>
      <c r="I193" s="28" t="s">
        <v>87</v>
      </c>
      <c r="J193" s="28" t="s">
        <v>89</v>
      </c>
      <c r="K193" s="28" t="s">
        <v>89</v>
      </c>
      <c r="L193" s="28" t="s">
        <v>88</v>
      </c>
      <c r="M193" s="29" t="s">
        <v>90</v>
      </c>
    </row>
    <row r="194" spans="1:13" s="2" customFormat="1" ht="13.5" x14ac:dyDescent="0.25">
      <c r="A194" s="1">
        <f t="shared" si="3"/>
        <v>188</v>
      </c>
      <c r="B194" s="24" t="s">
        <v>756</v>
      </c>
      <c r="C194" s="25" t="s">
        <v>750</v>
      </c>
      <c r="D194" s="25" t="s">
        <v>25</v>
      </c>
      <c r="E194" s="26" t="s">
        <v>757</v>
      </c>
      <c r="F194" s="26" t="s">
        <v>758</v>
      </c>
      <c r="G194" s="27">
        <v>222.41906399999999</v>
      </c>
      <c r="H194" s="27">
        <v>188.04</v>
      </c>
      <c r="I194" s="28" t="s">
        <v>87</v>
      </c>
      <c r="J194" s="28" t="s">
        <v>89</v>
      </c>
      <c r="K194" s="28" t="s">
        <v>89</v>
      </c>
      <c r="L194" s="28" t="s">
        <v>88</v>
      </c>
      <c r="M194" s="29" t="s">
        <v>90</v>
      </c>
    </row>
    <row r="195" spans="1:13" s="2" customFormat="1" ht="13.5" x14ac:dyDescent="0.25">
      <c r="A195" s="1">
        <f t="shared" si="3"/>
        <v>189</v>
      </c>
      <c r="B195" s="24" t="s">
        <v>759</v>
      </c>
      <c r="C195" s="25" t="s">
        <v>750</v>
      </c>
      <c r="D195" s="25" t="s">
        <v>59</v>
      </c>
      <c r="E195" s="26" t="s">
        <v>760</v>
      </c>
      <c r="F195" s="26" t="s">
        <v>761</v>
      </c>
      <c r="G195" s="27">
        <v>468.27167100000003</v>
      </c>
      <c r="H195" s="27">
        <v>403.91</v>
      </c>
      <c r="I195" s="28" t="s">
        <v>87</v>
      </c>
      <c r="J195" s="28" t="s">
        <v>89</v>
      </c>
      <c r="K195" s="28" t="s">
        <v>89</v>
      </c>
      <c r="L195" s="28" t="s">
        <v>88</v>
      </c>
      <c r="M195" s="29" t="s">
        <v>90</v>
      </c>
    </row>
    <row r="196" spans="1:13" s="2" customFormat="1" ht="13.5" x14ac:dyDescent="0.25">
      <c r="A196" s="1">
        <f t="shared" si="3"/>
        <v>190</v>
      </c>
      <c r="B196" s="24" t="s">
        <v>762</v>
      </c>
      <c r="C196" s="25" t="s">
        <v>750</v>
      </c>
      <c r="D196" s="25" t="s">
        <v>38</v>
      </c>
      <c r="E196" s="26" t="s">
        <v>763</v>
      </c>
      <c r="F196" s="26" t="s">
        <v>764</v>
      </c>
      <c r="G196" s="27">
        <v>20.380983999999998</v>
      </c>
      <c r="H196" s="27">
        <v>36.19</v>
      </c>
      <c r="I196" s="28" t="s">
        <v>87</v>
      </c>
      <c r="J196" s="28" t="s">
        <v>89</v>
      </c>
      <c r="K196" s="28" t="s">
        <v>89</v>
      </c>
      <c r="L196" s="28" t="s">
        <v>88</v>
      </c>
      <c r="M196" s="29" t="s">
        <v>90</v>
      </c>
    </row>
    <row r="197" spans="1:13" s="2" customFormat="1" ht="13.5" x14ac:dyDescent="0.25">
      <c r="A197" s="1">
        <f t="shared" si="3"/>
        <v>191</v>
      </c>
      <c r="B197" s="24" t="s">
        <v>765</v>
      </c>
      <c r="C197" s="25" t="s">
        <v>750</v>
      </c>
      <c r="D197" s="25" t="s">
        <v>38</v>
      </c>
      <c r="E197" s="26" t="s">
        <v>766</v>
      </c>
      <c r="F197" s="26" t="s">
        <v>767</v>
      </c>
      <c r="G197" s="27">
        <v>1341.2378369999999</v>
      </c>
      <c r="H197" s="27">
        <v>1171.02</v>
      </c>
      <c r="I197" s="28" t="s">
        <v>87</v>
      </c>
      <c r="J197" s="28" t="s">
        <v>89</v>
      </c>
      <c r="K197" s="28" t="s">
        <v>89</v>
      </c>
      <c r="L197" s="28" t="s">
        <v>88</v>
      </c>
      <c r="M197" s="29" t="s">
        <v>90</v>
      </c>
    </row>
    <row r="198" spans="1:13" s="2" customFormat="1" ht="13.5" x14ac:dyDescent="0.25">
      <c r="A198" s="1">
        <f t="shared" si="3"/>
        <v>192</v>
      </c>
      <c r="B198" s="24" t="s">
        <v>768</v>
      </c>
      <c r="C198" s="25" t="s">
        <v>750</v>
      </c>
      <c r="D198" s="25" t="s">
        <v>33</v>
      </c>
      <c r="E198" s="26" t="s">
        <v>769</v>
      </c>
      <c r="F198" s="26" t="s">
        <v>770</v>
      </c>
      <c r="G198" s="27">
        <v>865.72692099999995</v>
      </c>
      <c r="H198" s="27">
        <v>680.39</v>
      </c>
      <c r="I198" s="28" t="s">
        <v>87</v>
      </c>
      <c r="J198" s="28" t="s">
        <v>89</v>
      </c>
      <c r="K198" s="28" t="s">
        <v>89</v>
      </c>
      <c r="L198" s="28" t="s">
        <v>88</v>
      </c>
      <c r="M198" s="29" t="s">
        <v>90</v>
      </c>
    </row>
    <row r="199" spans="1:13" s="2" customFormat="1" ht="13.5" x14ac:dyDescent="0.25">
      <c r="A199" s="1">
        <f t="shared" si="3"/>
        <v>193</v>
      </c>
      <c r="B199" s="24" t="s">
        <v>771</v>
      </c>
      <c r="C199" s="25" t="s">
        <v>750</v>
      </c>
      <c r="D199" s="25" t="s">
        <v>32</v>
      </c>
      <c r="E199" s="26" t="s">
        <v>772</v>
      </c>
      <c r="F199" s="26" t="s">
        <v>773</v>
      </c>
      <c r="G199" s="27">
        <v>539.00466400000005</v>
      </c>
      <c r="H199" s="27">
        <v>443.98</v>
      </c>
      <c r="I199" s="28" t="s">
        <v>87</v>
      </c>
      <c r="J199" s="28" t="s">
        <v>89</v>
      </c>
      <c r="K199" s="28" t="s">
        <v>89</v>
      </c>
      <c r="L199" s="28" t="s">
        <v>88</v>
      </c>
      <c r="M199" s="29" t="s">
        <v>90</v>
      </c>
    </row>
    <row r="200" spans="1:13" s="2" customFormat="1" ht="13.5" x14ac:dyDescent="0.25">
      <c r="A200" s="1">
        <f t="shared" ref="A200:A263" si="4">IF(OR($A199&gt;$A$1,$A199=""),"",$A199+1)</f>
        <v>194</v>
      </c>
      <c r="B200" s="24" t="s">
        <v>774</v>
      </c>
      <c r="C200" s="25" t="s">
        <v>750</v>
      </c>
      <c r="D200" s="25" t="s">
        <v>36</v>
      </c>
      <c r="E200" s="26" t="s">
        <v>775</v>
      </c>
      <c r="F200" s="26" t="s">
        <v>776</v>
      </c>
      <c r="G200" s="27">
        <v>199.28</v>
      </c>
      <c r="H200" s="27">
        <v>151.52000000000001</v>
      </c>
      <c r="I200" s="28" t="s">
        <v>125</v>
      </c>
      <c r="J200" s="28" t="s">
        <v>89</v>
      </c>
      <c r="K200" s="28" t="s">
        <v>88</v>
      </c>
      <c r="L200" s="28" t="s">
        <v>88</v>
      </c>
      <c r="M200" s="29" t="s">
        <v>90</v>
      </c>
    </row>
    <row r="201" spans="1:13" s="2" customFormat="1" ht="13.5" x14ac:dyDescent="0.25">
      <c r="A201" s="1">
        <f t="shared" si="4"/>
        <v>195</v>
      </c>
      <c r="B201" s="24" t="s">
        <v>777</v>
      </c>
      <c r="C201" s="25" t="s">
        <v>750</v>
      </c>
      <c r="D201" s="25" t="s">
        <v>38</v>
      </c>
      <c r="E201" s="26" t="s">
        <v>778</v>
      </c>
      <c r="F201" s="26" t="s">
        <v>779</v>
      </c>
      <c r="G201" s="27">
        <v>479.56261600000005</v>
      </c>
      <c r="H201" s="27">
        <v>386.46</v>
      </c>
      <c r="I201" s="28" t="s">
        <v>87</v>
      </c>
      <c r="J201" s="28" t="s">
        <v>89</v>
      </c>
      <c r="K201" s="28" t="s">
        <v>89</v>
      </c>
      <c r="L201" s="28" t="s">
        <v>88</v>
      </c>
      <c r="M201" s="29" t="s">
        <v>90</v>
      </c>
    </row>
    <row r="202" spans="1:13" s="2" customFormat="1" ht="13.5" x14ac:dyDescent="0.25">
      <c r="A202" s="1">
        <f t="shared" si="4"/>
        <v>196</v>
      </c>
      <c r="B202" s="24" t="s">
        <v>780</v>
      </c>
      <c r="C202" s="25" t="s">
        <v>750</v>
      </c>
      <c r="D202" s="25" t="s">
        <v>39</v>
      </c>
      <c r="E202" s="26" t="s">
        <v>781</v>
      </c>
      <c r="F202" s="26" t="s">
        <v>782</v>
      </c>
      <c r="G202" s="27">
        <v>2650.9530800000002</v>
      </c>
      <c r="H202" s="27">
        <v>2584.34</v>
      </c>
      <c r="I202" s="28" t="s">
        <v>87</v>
      </c>
      <c r="J202" s="28" t="s">
        <v>89</v>
      </c>
      <c r="K202" s="28" t="s">
        <v>89</v>
      </c>
      <c r="L202" s="28" t="s">
        <v>88</v>
      </c>
      <c r="M202" s="29" t="s">
        <v>90</v>
      </c>
    </row>
    <row r="203" spans="1:13" s="2" customFormat="1" ht="13.5" x14ac:dyDescent="0.25">
      <c r="A203" s="1">
        <f t="shared" si="4"/>
        <v>197</v>
      </c>
      <c r="B203" s="24" t="s">
        <v>783</v>
      </c>
      <c r="C203" s="25" t="s">
        <v>750</v>
      </c>
      <c r="D203" s="25" t="s">
        <v>43</v>
      </c>
      <c r="E203" s="26" t="s">
        <v>784</v>
      </c>
      <c r="F203" s="26" t="s">
        <v>785</v>
      </c>
      <c r="G203" s="27">
        <v>847.69597399999998</v>
      </c>
      <c r="H203" s="27">
        <v>672.34</v>
      </c>
      <c r="I203" s="28" t="s">
        <v>87</v>
      </c>
      <c r="J203" s="28" t="s">
        <v>89</v>
      </c>
      <c r="K203" s="28" t="s">
        <v>89</v>
      </c>
      <c r="L203" s="28" t="s">
        <v>88</v>
      </c>
      <c r="M203" s="29" t="s">
        <v>90</v>
      </c>
    </row>
    <row r="204" spans="1:13" s="2" customFormat="1" ht="13.5" x14ac:dyDescent="0.25">
      <c r="A204" s="1">
        <f t="shared" si="4"/>
        <v>198</v>
      </c>
      <c r="B204" s="24" t="s">
        <v>786</v>
      </c>
      <c r="C204" s="25" t="s">
        <v>750</v>
      </c>
      <c r="D204" s="25" t="s">
        <v>48</v>
      </c>
      <c r="E204" s="26" t="s">
        <v>787</v>
      </c>
      <c r="F204" s="26" t="s">
        <v>788</v>
      </c>
      <c r="G204" s="27">
        <v>202.50649799999999</v>
      </c>
      <c r="H204" s="27">
        <v>163.88</v>
      </c>
      <c r="I204" s="28" t="s">
        <v>87</v>
      </c>
      <c r="J204" s="28" t="s">
        <v>89</v>
      </c>
      <c r="K204" s="28" t="s">
        <v>89</v>
      </c>
      <c r="L204" s="28" t="s">
        <v>88</v>
      </c>
      <c r="M204" s="29" t="s">
        <v>90</v>
      </c>
    </row>
    <row r="205" spans="1:13" s="2" customFormat="1" ht="13.5" x14ac:dyDescent="0.25">
      <c r="A205" s="1">
        <f t="shared" si="4"/>
        <v>199</v>
      </c>
      <c r="B205" s="24" t="s">
        <v>789</v>
      </c>
      <c r="C205" s="25" t="s">
        <v>750</v>
      </c>
      <c r="D205" s="25" t="s">
        <v>47</v>
      </c>
      <c r="E205" s="26" t="s">
        <v>790</v>
      </c>
      <c r="F205" s="26" t="s">
        <v>791</v>
      </c>
      <c r="G205" s="27">
        <v>925.30149199999994</v>
      </c>
      <c r="H205" s="27">
        <v>744.05</v>
      </c>
      <c r="I205" s="28" t="s">
        <v>87</v>
      </c>
      <c r="J205" s="28" t="s">
        <v>89</v>
      </c>
      <c r="K205" s="28" t="s">
        <v>89</v>
      </c>
      <c r="L205" s="28" t="s">
        <v>88</v>
      </c>
      <c r="M205" s="29" t="s">
        <v>90</v>
      </c>
    </row>
    <row r="206" spans="1:13" s="2" customFormat="1" ht="13.5" x14ac:dyDescent="0.25">
      <c r="A206" s="1">
        <f t="shared" si="4"/>
        <v>200</v>
      </c>
      <c r="B206" s="24" t="s">
        <v>792</v>
      </c>
      <c r="C206" s="25" t="s">
        <v>750</v>
      </c>
      <c r="D206" s="25" t="s">
        <v>60</v>
      </c>
      <c r="E206" s="26" t="s">
        <v>793</v>
      </c>
      <c r="F206" s="26" t="s">
        <v>794</v>
      </c>
      <c r="G206" s="27">
        <v>535.01941299999999</v>
      </c>
      <c r="H206" s="27">
        <v>438.41</v>
      </c>
      <c r="I206" s="28" t="s">
        <v>87</v>
      </c>
      <c r="J206" s="28" t="s">
        <v>89</v>
      </c>
      <c r="K206" s="28" t="s">
        <v>89</v>
      </c>
      <c r="L206" s="28" t="s">
        <v>88</v>
      </c>
      <c r="M206" s="29" t="s">
        <v>90</v>
      </c>
    </row>
    <row r="207" spans="1:13" s="2" customFormat="1" ht="13.5" x14ac:dyDescent="0.25">
      <c r="A207" s="1">
        <f t="shared" si="4"/>
        <v>201</v>
      </c>
      <c r="B207" s="24" t="s">
        <v>795</v>
      </c>
      <c r="C207" s="25" t="s">
        <v>750</v>
      </c>
      <c r="D207" s="25" t="s">
        <v>52</v>
      </c>
      <c r="E207" s="26" t="s">
        <v>796</v>
      </c>
      <c r="F207" s="26" t="s">
        <v>797</v>
      </c>
      <c r="G207" s="27">
        <v>290.07889399999999</v>
      </c>
      <c r="H207" s="27">
        <v>242.84</v>
      </c>
      <c r="I207" s="28" t="s">
        <v>87</v>
      </c>
      <c r="J207" s="28" t="s">
        <v>89</v>
      </c>
      <c r="K207" s="28" t="s">
        <v>89</v>
      </c>
      <c r="L207" s="28" t="s">
        <v>88</v>
      </c>
      <c r="M207" s="29" t="s">
        <v>90</v>
      </c>
    </row>
    <row r="208" spans="1:13" s="2" customFormat="1" ht="13.5" x14ac:dyDescent="0.25">
      <c r="A208" s="1">
        <f t="shared" si="4"/>
        <v>202</v>
      </c>
      <c r="B208" s="24" t="s">
        <v>798</v>
      </c>
      <c r="C208" s="25" t="s">
        <v>799</v>
      </c>
      <c r="D208" s="25" t="s">
        <v>31</v>
      </c>
      <c r="E208" s="26" t="s">
        <v>800</v>
      </c>
      <c r="F208" s="26" t="s">
        <v>801</v>
      </c>
      <c r="G208" s="27">
        <v>52.164231000000001</v>
      </c>
      <c r="H208" s="27">
        <v>34.590000000000003</v>
      </c>
      <c r="I208" s="28" t="s">
        <v>87</v>
      </c>
      <c r="J208" s="28" t="s">
        <v>89</v>
      </c>
      <c r="K208" s="28" t="s">
        <v>89</v>
      </c>
      <c r="L208" s="28" t="s">
        <v>88</v>
      </c>
      <c r="M208" s="29" t="s">
        <v>90</v>
      </c>
    </row>
    <row r="209" spans="1:13" s="2" customFormat="1" ht="13.5" x14ac:dyDescent="0.25">
      <c r="A209" s="1">
        <f t="shared" si="4"/>
        <v>203</v>
      </c>
      <c r="B209" s="24" t="s">
        <v>802</v>
      </c>
      <c r="C209" s="25" t="s">
        <v>803</v>
      </c>
      <c r="D209" s="25" t="s">
        <v>53</v>
      </c>
      <c r="E209" s="26" t="s">
        <v>804</v>
      </c>
      <c r="F209" s="26" t="s">
        <v>805</v>
      </c>
      <c r="G209" s="27">
        <v>250.92</v>
      </c>
      <c r="H209" s="27">
        <v>165.03</v>
      </c>
      <c r="I209" s="28" t="s">
        <v>125</v>
      </c>
      <c r="J209" s="28" t="s">
        <v>88</v>
      </c>
      <c r="K209" s="28" t="s">
        <v>88</v>
      </c>
      <c r="L209" s="28" t="s">
        <v>88</v>
      </c>
      <c r="M209" s="29" t="s">
        <v>158</v>
      </c>
    </row>
    <row r="210" spans="1:13" s="2" customFormat="1" ht="13.5" x14ac:dyDescent="0.25">
      <c r="A210" s="1">
        <f t="shared" si="4"/>
        <v>204</v>
      </c>
      <c r="B210" s="24" t="s">
        <v>806</v>
      </c>
      <c r="C210" s="25" t="s">
        <v>233</v>
      </c>
      <c r="D210" s="25" t="s">
        <v>37</v>
      </c>
      <c r="E210" s="26" t="s">
        <v>807</v>
      </c>
      <c r="F210" s="26" t="s">
        <v>808</v>
      </c>
      <c r="G210" s="27">
        <v>164.33110300000001</v>
      </c>
      <c r="H210" s="27">
        <v>130.63</v>
      </c>
      <c r="I210" s="28" t="s">
        <v>87</v>
      </c>
      <c r="J210" s="28" t="s">
        <v>89</v>
      </c>
      <c r="K210" s="28" t="s">
        <v>89</v>
      </c>
      <c r="L210" s="28" t="s">
        <v>88</v>
      </c>
      <c r="M210" s="29" t="s">
        <v>90</v>
      </c>
    </row>
    <row r="211" spans="1:13" s="2" customFormat="1" ht="13.5" x14ac:dyDescent="0.25">
      <c r="A211" s="1">
        <f t="shared" si="4"/>
        <v>205</v>
      </c>
      <c r="B211" s="24" t="s">
        <v>809</v>
      </c>
      <c r="C211" s="25" t="s">
        <v>134</v>
      </c>
      <c r="D211" s="25" t="s">
        <v>74</v>
      </c>
      <c r="E211" s="26" t="s">
        <v>810</v>
      </c>
      <c r="F211" s="26" t="s">
        <v>811</v>
      </c>
      <c r="G211" s="27">
        <v>112.7</v>
      </c>
      <c r="H211" s="27">
        <v>108.82</v>
      </c>
      <c r="I211" s="28" t="s">
        <v>87</v>
      </c>
      <c r="J211" s="28" t="s">
        <v>89</v>
      </c>
      <c r="K211" s="28" t="s">
        <v>88</v>
      </c>
      <c r="L211" s="28" t="s">
        <v>88</v>
      </c>
      <c r="M211" s="29" t="s">
        <v>90</v>
      </c>
    </row>
    <row r="212" spans="1:13" s="2" customFormat="1" ht="13.5" x14ac:dyDescent="0.25">
      <c r="A212" s="1">
        <f t="shared" si="4"/>
        <v>206</v>
      </c>
      <c r="B212" s="24" t="s">
        <v>812</v>
      </c>
      <c r="C212" s="25" t="s">
        <v>812</v>
      </c>
      <c r="D212" s="25" t="s">
        <v>59</v>
      </c>
      <c r="E212" s="26" t="s">
        <v>813</v>
      </c>
      <c r="F212" s="26" t="s">
        <v>814</v>
      </c>
      <c r="G212" s="27">
        <v>1222.6761859999999</v>
      </c>
      <c r="H212" s="27">
        <v>1118.23</v>
      </c>
      <c r="I212" s="28" t="s">
        <v>87</v>
      </c>
      <c r="J212" s="28" t="s">
        <v>89</v>
      </c>
      <c r="K212" s="28" t="s">
        <v>89</v>
      </c>
      <c r="L212" s="28" t="s">
        <v>88</v>
      </c>
      <c r="M212" s="29" t="s">
        <v>90</v>
      </c>
    </row>
    <row r="213" spans="1:13" s="2" customFormat="1" ht="13.5" x14ac:dyDescent="0.25">
      <c r="A213" s="1">
        <f t="shared" si="4"/>
        <v>207</v>
      </c>
      <c r="B213" s="24" t="s">
        <v>815</v>
      </c>
      <c r="C213" s="25" t="s">
        <v>816</v>
      </c>
      <c r="D213" s="25" t="s">
        <v>817</v>
      </c>
      <c r="E213" s="26" t="s">
        <v>818</v>
      </c>
      <c r="F213" s="26" t="s">
        <v>819</v>
      </c>
      <c r="G213" s="27">
        <v>282.7</v>
      </c>
      <c r="H213" s="27">
        <v>138.25</v>
      </c>
      <c r="I213" s="28" t="s">
        <v>87</v>
      </c>
      <c r="J213" s="28" t="s">
        <v>89</v>
      </c>
      <c r="K213" s="28" t="s">
        <v>88</v>
      </c>
      <c r="L213" s="28" t="s">
        <v>88</v>
      </c>
      <c r="M213" s="29" t="s">
        <v>90</v>
      </c>
    </row>
    <row r="214" spans="1:13" s="2" customFormat="1" ht="13.5" x14ac:dyDescent="0.25">
      <c r="A214" s="1">
        <f t="shared" si="4"/>
        <v>208</v>
      </c>
      <c r="B214" s="24" t="s">
        <v>820</v>
      </c>
      <c r="C214" s="25" t="s">
        <v>821</v>
      </c>
      <c r="D214" s="25" t="s">
        <v>46</v>
      </c>
      <c r="E214" s="26" t="s">
        <v>822</v>
      </c>
      <c r="F214" s="26" t="s">
        <v>823</v>
      </c>
      <c r="G214" s="27">
        <v>86.34</v>
      </c>
      <c r="H214" s="27">
        <v>68.64</v>
      </c>
      <c r="I214" s="28" t="s">
        <v>87</v>
      </c>
      <c r="J214" s="28" t="s">
        <v>88</v>
      </c>
      <c r="K214" s="28" t="s">
        <v>89</v>
      </c>
      <c r="L214" s="28" t="s">
        <v>88</v>
      </c>
      <c r="M214" s="29" t="s">
        <v>158</v>
      </c>
    </row>
    <row r="215" spans="1:13" s="2" customFormat="1" ht="13.5" x14ac:dyDescent="0.25">
      <c r="A215" s="1">
        <f t="shared" si="4"/>
        <v>209</v>
      </c>
      <c r="B215" s="24" t="s">
        <v>824</v>
      </c>
      <c r="C215" s="25" t="s">
        <v>824</v>
      </c>
      <c r="D215" s="25" t="s">
        <v>37</v>
      </c>
      <c r="E215" s="26" t="s">
        <v>825</v>
      </c>
      <c r="F215" s="26" t="s">
        <v>826</v>
      </c>
      <c r="G215" s="27">
        <v>197.65380099999999</v>
      </c>
      <c r="H215" s="27">
        <v>158.80000000000001</v>
      </c>
      <c r="I215" s="28" t="s">
        <v>87</v>
      </c>
      <c r="J215" s="28" t="s">
        <v>89</v>
      </c>
      <c r="K215" s="28" t="s">
        <v>89</v>
      </c>
      <c r="L215" s="28" t="s">
        <v>88</v>
      </c>
      <c r="M215" s="29" t="s">
        <v>90</v>
      </c>
    </row>
    <row r="216" spans="1:13" s="2" customFormat="1" ht="13.5" x14ac:dyDescent="0.25">
      <c r="A216" s="1">
        <f t="shared" si="4"/>
        <v>210</v>
      </c>
      <c r="B216" s="24" t="s">
        <v>827</v>
      </c>
      <c r="C216" s="25" t="s">
        <v>828</v>
      </c>
      <c r="D216" s="25" t="s">
        <v>53</v>
      </c>
      <c r="E216" s="26" t="s">
        <v>829</v>
      </c>
      <c r="F216" s="26" t="s">
        <v>830</v>
      </c>
      <c r="G216" s="27">
        <v>300.24</v>
      </c>
      <c r="H216" s="27">
        <v>310.5</v>
      </c>
      <c r="I216" s="28" t="s">
        <v>87</v>
      </c>
      <c r="J216" s="28" t="s">
        <v>89</v>
      </c>
      <c r="K216" s="28" t="s">
        <v>89</v>
      </c>
      <c r="L216" s="28" t="s">
        <v>88</v>
      </c>
      <c r="M216" s="29" t="s">
        <v>831</v>
      </c>
    </row>
    <row r="217" spans="1:13" s="2" customFormat="1" ht="13.5" x14ac:dyDescent="0.25">
      <c r="A217" s="1">
        <f t="shared" si="4"/>
        <v>211</v>
      </c>
      <c r="B217" s="24" t="s">
        <v>832</v>
      </c>
      <c r="C217" s="25" t="s">
        <v>832</v>
      </c>
      <c r="D217" s="25" t="s">
        <v>53</v>
      </c>
      <c r="E217" s="26" t="s">
        <v>833</v>
      </c>
      <c r="F217" s="26" t="s">
        <v>834</v>
      </c>
      <c r="G217" s="27">
        <v>41.56</v>
      </c>
      <c r="H217" s="27">
        <v>14.97</v>
      </c>
      <c r="I217" s="28" t="s">
        <v>87</v>
      </c>
      <c r="J217" s="28" t="s">
        <v>89</v>
      </c>
      <c r="K217" s="28" t="s">
        <v>88</v>
      </c>
      <c r="L217" s="28" t="s">
        <v>88</v>
      </c>
      <c r="M217" s="29" t="s">
        <v>90</v>
      </c>
    </row>
    <row r="218" spans="1:13" s="2" customFormat="1" ht="13.5" x14ac:dyDescent="0.25">
      <c r="A218" s="1">
        <f t="shared" si="4"/>
        <v>212</v>
      </c>
      <c r="B218" s="24" t="s">
        <v>835</v>
      </c>
      <c r="C218" s="25" t="s">
        <v>260</v>
      </c>
      <c r="D218" s="25" t="s">
        <v>59</v>
      </c>
      <c r="E218" s="26" t="s">
        <v>836</v>
      </c>
      <c r="F218" s="26" t="s">
        <v>837</v>
      </c>
      <c r="G218" s="27">
        <v>424.15600000000001</v>
      </c>
      <c r="H218" s="27">
        <v>329.63</v>
      </c>
      <c r="I218" s="28" t="s">
        <v>87</v>
      </c>
      <c r="J218" s="28" t="s">
        <v>89</v>
      </c>
      <c r="K218" s="28" t="s">
        <v>89</v>
      </c>
      <c r="L218" s="28" t="s">
        <v>88</v>
      </c>
      <c r="M218" s="29" t="s">
        <v>90</v>
      </c>
    </row>
    <row r="219" spans="1:13" s="2" customFormat="1" ht="13.5" x14ac:dyDescent="0.25">
      <c r="A219" s="1">
        <f t="shared" si="4"/>
        <v>213</v>
      </c>
      <c r="B219" s="24" t="s">
        <v>838</v>
      </c>
      <c r="C219" s="25" t="s">
        <v>839</v>
      </c>
      <c r="D219" s="25" t="s">
        <v>29</v>
      </c>
      <c r="E219" s="26" t="s">
        <v>840</v>
      </c>
      <c r="F219" s="26" t="s">
        <v>841</v>
      </c>
      <c r="G219" s="27">
        <v>136.76</v>
      </c>
      <c r="H219" s="27">
        <v>130.77000000000001</v>
      </c>
      <c r="I219" s="28" t="s">
        <v>87</v>
      </c>
      <c r="J219" s="28" t="s">
        <v>89</v>
      </c>
      <c r="K219" s="28" t="s">
        <v>89</v>
      </c>
      <c r="L219" s="28" t="s">
        <v>88</v>
      </c>
      <c r="M219" s="29" t="s">
        <v>90</v>
      </c>
    </row>
    <row r="220" spans="1:13" s="2" customFormat="1" ht="13.5" x14ac:dyDescent="0.25">
      <c r="A220" s="1">
        <f t="shared" si="4"/>
        <v>214</v>
      </c>
      <c r="B220" s="24" t="s">
        <v>842</v>
      </c>
      <c r="C220" s="25" t="s">
        <v>843</v>
      </c>
      <c r="D220" s="25" t="s">
        <v>65</v>
      </c>
      <c r="E220" s="26" t="s">
        <v>844</v>
      </c>
      <c r="F220" s="26" t="s">
        <v>845</v>
      </c>
      <c r="G220" s="27">
        <v>147.87</v>
      </c>
      <c r="H220" s="27">
        <v>25.97</v>
      </c>
      <c r="I220" s="28" t="s">
        <v>125</v>
      </c>
      <c r="J220" s="28" t="s">
        <v>89</v>
      </c>
      <c r="K220" s="28" t="s">
        <v>88</v>
      </c>
      <c r="L220" s="28" t="s">
        <v>88</v>
      </c>
      <c r="M220" s="29" t="s">
        <v>90</v>
      </c>
    </row>
    <row r="221" spans="1:13" s="2" customFormat="1" ht="13.5" x14ac:dyDescent="0.25">
      <c r="A221" s="1">
        <f t="shared" si="4"/>
        <v>215</v>
      </c>
      <c r="B221" s="24" t="s">
        <v>846</v>
      </c>
      <c r="C221" s="25" t="s">
        <v>847</v>
      </c>
      <c r="D221" s="25" t="s">
        <v>36</v>
      </c>
      <c r="E221" s="26" t="s">
        <v>848</v>
      </c>
      <c r="F221" s="26" t="s">
        <v>849</v>
      </c>
      <c r="G221" s="27">
        <v>164.84709799999999</v>
      </c>
      <c r="H221" s="27">
        <v>129.32</v>
      </c>
      <c r="I221" s="28" t="s">
        <v>87</v>
      </c>
      <c r="J221" s="28" t="s">
        <v>89</v>
      </c>
      <c r="K221" s="28" t="s">
        <v>89</v>
      </c>
      <c r="L221" s="28" t="s">
        <v>88</v>
      </c>
      <c r="M221" s="29" t="s">
        <v>90</v>
      </c>
    </row>
    <row r="222" spans="1:13" s="2" customFormat="1" ht="13.5" x14ac:dyDescent="0.25">
      <c r="A222" s="1">
        <f t="shared" si="4"/>
        <v>216</v>
      </c>
      <c r="B222" s="24" t="s">
        <v>850</v>
      </c>
      <c r="C222" s="25" t="s">
        <v>851</v>
      </c>
      <c r="D222" s="25" t="s">
        <v>37</v>
      </c>
      <c r="E222" s="26" t="s">
        <v>852</v>
      </c>
      <c r="F222" s="26" t="s">
        <v>853</v>
      </c>
      <c r="G222" s="27">
        <v>300.04000000000002</v>
      </c>
      <c r="H222" s="27">
        <v>246.79</v>
      </c>
      <c r="I222" s="28" t="s">
        <v>87</v>
      </c>
      <c r="J222" s="28" t="s">
        <v>88</v>
      </c>
      <c r="K222" s="28" t="s">
        <v>89</v>
      </c>
      <c r="L222" s="28" t="s">
        <v>88</v>
      </c>
      <c r="M222" s="29" t="s">
        <v>90</v>
      </c>
    </row>
    <row r="223" spans="1:13" s="2" customFormat="1" ht="13.5" x14ac:dyDescent="0.25">
      <c r="A223" s="1">
        <f t="shared" si="4"/>
        <v>217</v>
      </c>
      <c r="B223" s="24" t="s">
        <v>854</v>
      </c>
      <c r="C223" s="25" t="s">
        <v>855</v>
      </c>
      <c r="D223" s="25" t="s">
        <v>30</v>
      </c>
      <c r="E223" s="26" t="s">
        <v>856</v>
      </c>
      <c r="F223" s="26" t="s">
        <v>857</v>
      </c>
      <c r="G223" s="27">
        <v>119.58</v>
      </c>
      <c r="H223" s="27">
        <v>96.95</v>
      </c>
      <c r="I223" s="28" t="s">
        <v>125</v>
      </c>
      <c r="J223" s="28" t="s">
        <v>89</v>
      </c>
      <c r="K223" s="28" t="s">
        <v>88</v>
      </c>
      <c r="L223" s="28" t="s">
        <v>88</v>
      </c>
      <c r="M223" s="29" t="s">
        <v>158</v>
      </c>
    </row>
    <row r="224" spans="1:13" s="2" customFormat="1" ht="13.5" x14ac:dyDescent="0.25">
      <c r="A224" s="1">
        <f t="shared" si="4"/>
        <v>218</v>
      </c>
      <c r="B224" s="24" t="s">
        <v>858</v>
      </c>
      <c r="C224" s="25" t="s">
        <v>859</v>
      </c>
      <c r="D224" s="25" t="s">
        <v>37</v>
      </c>
      <c r="E224" s="26" t="s">
        <v>860</v>
      </c>
      <c r="F224" s="26" t="s">
        <v>861</v>
      </c>
      <c r="G224" s="27">
        <v>267.12214299999999</v>
      </c>
      <c r="H224" s="27">
        <v>253.29</v>
      </c>
      <c r="I224" s="28" t="s">
        <v>87</v>
      </c>
      <c r="J224" s="28" t="s">
        <v>89</v>
      </c>
      <c r="K224" s="28" t="s">
        <v>89</v>
      </c>
      <c r="L224" s="28" t="s">
        <v>88</v>
      </c>
      <c r="M224" s="29" t="s">
        <v>90</v>
      </c>
    </row>
    <row r="225" spans="1:13" s="2" customFormat="1" ht="13.5" x14ac:dyDescent="0.25">
      <c r="A225" s="1">
        <f t="shared" si="4"/>
        <v>219</v>
      </c>
      <c r="B225" s="24" t="s">
        <v>862</v>
      </c>
      <c r="C225" s="25" t="s">
        <v>863</v>
      </c>
      <c r="D225" s="25" t="s">
        <v>60</v>
      </c>
      <c r="E225" s="26" t="s">
        <v>230</v>
      </c>
      <c r="F225" s="26" t="s">
        <v>864</v>
      </c>
      <c r="G225" s="27">
        <v>102.75</v>
      </c>
      <c r="H225" s="27">
        <v>52.99</v>
      </c>
      <c r="I225" s="28" t="s">
        <v>865</v>
      </c>
      <c r="J225" s="28" t="s">
        <v>89</v>
      </c>
      <c r="K225" s="28" t="s">
        <v>88</v>
      </c>
      <c r="L225" s="28" t="s">
        <v>88</v>
      </c>
      <c r="M225" s="29" t="s">
        <v>158</v>
      </c>
    </row>
    <row r="226" spans="1:13" s="2" customFormat="1" ht="13.5" x14ac:dyDescent="0.25">
      <c r="A226" s="1">
        <f t="shared" si="4"/>
        <v>220</v>
      </c>
      <c r="B226" s="24" t="s">
        <v>866</v>
      </c>
      <c r="C226" s="25" t="s">
        <v>867</v>
      </c>
      <c r="D226" s="25" t="s">
        <v>74</v>
      </c>
      <c r="E226" s="26" t="s">
        <v>868</v>
      </c>
      <c r="F226" s="26" t="s">
        <v>869</v>
      </c>
      <c r="G226" s="27">
        <v>64.63</v>
      </c>
      <c r="H226" s="27">
        <v>61.68</v>
      </c>
      <c r="I226" s="28" t="s">
        <v>87</v>
      </c>
      <c r="J226" s="28" t="s">
        <v>89</v>
      </c>
      <c r="K226" s="28" t="s">
        <v>88</v>
      </c>
      <c r="L226" s="28" t="s">
        <v>88</v>
      </c>
      <c r="M226" s="29" t="s">
        <v>90</v>
      </c>
    </row>
    <row r="227" spans="1:13" s="2" customFormat="1" ht="13.5" x14ac:dyDescent="0.25">
      <c r="A227" s="1">
        <f t="shared" si="4"/>
        <v>221</v>
      </c>
      <c r="B227" s="24" t="s">
        <v>870</v>
      </c>
      <c r="C227" s="25" t="s">
        <v>867</v>
      </c>
      <c r="D227" s="25" t="s">
        <v>74</v>
      </c>
      <c r="E227" s="26" t="s">
        <v>871</v>
      </c>
      <c r="F227" s="26" t="s">
        <v>872</v>
      </c>
      <c r="G227" s="27">
        <v>61.52</v>
      </c>
      <c r="H227" s="27">
        <v>58.34</v>
      </c>
      <c r="I227" s="28" t="s">
        <v>87</v>
      </c>
      <c r="J227" s="28" t="s">
        <v>89</v>
      </c>
      <c r="K227" s="28" t="s">
        <v>88</v>
      </c>
      <c r="L227" s="28" t="s">
        <v>88</v>
      </c>
      <c r="M227" s="29" t="s">
        <v>90</v>
      </c>
    </row>
    <row r="228" spans="1:13" s="2" customFormat="1" ht="13.5" x14ac:dyDescent="0.25">
      <c r="A228" s="1">
        <f t="shared" si="4"/>
        <v>222</v>
      </c>
      <c r="B228" s="24" t="s">
        <v>873</v>
      </c>
      <c r="C228" s="25" t="s">
        <v>867</v>
      </c>
      <c r="D228" s="25" t="s">
        <v>74</v>
      </c>
      <c r="E228" s="26" t="s">
        <v>874</v>
      </c>
      <c r="F228" s="26" t="s">
        <v>875</v>
      </c>
      <c r="G228" s="27">
        <v>85.98</v>
      </c>
      <c r="H228" s="27">
        <v>81.75</v>
      </c>
      <c r="I228" s="28" t="s">
        <v>87</v>
      </c>
      <c r="J228" s="28" t="s">
        <v>89</v>
      </c>
      <c r="K228" s="28" t="s">
        <v>88</v>
      </c>
      <c r="L228" s="28" t="s">
        <v>88</v>
      </c>
      <c r="M228" s="29" t="s">
        <v>90</v>
      </c>
    </row>
    <row r="229" spans="1:13" s="2" customFormat="1" ht="13.5" x14ac:dyDescent="0.25">
      <c r="A229" s="1">
        <f t="shared" si="4"/>
        <v>223</v>
      </c>
      <c r="B229" s="24" t="s">
        <v>876</v>
      </c>
      <c r="C229" s="25" t="s">
        <v>867</v>
      </c>
      <c r="D229" s="25" t="s">
        <v>74</v>
      </c>
      <c r="E229" s="26" t="s">
        <v>877</v>
      </c>
      <c r="F229" s="26" t="s">
        <v>878</v>
      </c>
      <c r="G229" s="27">
        <v>66.8</v>
      </c>
      <c r="H229" s="27">
        <v>64.42</v>
      </c>
      <c r="I229" s="28" t="s">
        <v>87</v>
      </c>
      <c r="J229" s="28" t="s">
        <v>89</v>
      </c>
      <c r="K229" s="28" t="s">
        <v>88</v>
      </c>
      <c r="L229" s="28" t="s">
        <v>88</v>
      </c>
      <c r="M229" s="29" t="s">
        <v>90</v>
      </c>
    </row>
    <row r="230" spans="1:13" s="2" customFormat="1" ht="13.5" x14ac:dyDescent="0.25">
      <c r="A230" s="1">
        <f t="shared" si="4"/>
        <v>224</v>
      </c>
      <c r="B230" s="24" t="s">
        <v>879</v>
      </c>
      <c r="C230" s="25" t="s">
        <v>296</v>
      </c>
      <c r="D230" s="25" t="s">
        <v>31</v>
      </c>
      <c r="E230" s="26" t="s">
        <v>880</v>
      </c>
      <c r="F230" s="26" t="s">
        <v>881</v>
      </c>
      <c r="G230" s="27">
        <v>136.72908000000001</v>
      </c>
      <c r="H230" s="27">
        <v>82.58</v>
      </c>
      <c r="I230" s="28" t="s">
        <v>87</v>
      </c>
      <c r="J230" s="28" t="s">
        <v>89</v>
      </c>
      <c r="K230" s="28" t="s">
        <v>89</v>
      </c>
      <c r="L230" s="28" t="s">
        <v>88</v>
      </c>
      <c r="M230" s="29" t="s">
        <v>90</v>
      </c>
    </row>
    <row r="231" spans="1:13" s="2" customFormat="1" ht="13.5" x14ac:dyDescent="0.25">
      <c r="A231" s="1">
        <f t="shared" si="4"/>
        <v>225</v>
      </c>
      <c r="B231" s="24" t="s">
        <v>882</v>
      </c>
      <c r="C231" s="25" t="s">
        <v>750</v>
      </c>
      <c r="D231" s="25" t="s">
        <v>57</v>
      </c>
      <c r="E231" s="26" t="s">
        <v>883</v>
      </c>
      <c r="F231" s="26" t="s">
        <v>884</v>
      </c>
      <c r="G231" s="27">
        <v>2298.9393959999998</v>
      </c>
      <c r="H231" s="27">
        <v>1773.41</v>
      </c>
      <c r="I231" s="28" t="s">
        <v>87</v>
      </c>
      <c r="J231" s="28" t="s">
        <v>89</v>
      </c>
      <c r="K231" s="28" t="s">
        <v>89</v>
      </c>
      <c r="L231" s="28" t="s">
        <v>88</v>
      </c>
      <c r="M231" s="29" t="s">
        <v>90</v>
      </c>
    </row>
    <row r="232" spans="1:13" s="2" customFormat="1" ht="13.5" x14ac:dyDescent="0.25">
      <c r="A232" s="1">
        <f t="shared" si="4"/>
        <v>226</v>
      </c>
      <c r="B232" s="24" t="s">
        <v>885</v>
      </c>
      <c r="C232" s="25" t="s">
        <v>151</v>
      </c>
      <c r="D232" s="25" t="s">
        <v>59</v>
      </c>
      <c r="E232" s="26" t="s">
        <v>886</v>
      </c>
      <c r="F232" s="26" t="s">
        <v>887</v>
      </c>
      <c r="G232" s="27">
        <v>938.9090819999999</v>
      </c>
      <c r="H232" s="27">
        <v>829.14</v>
      </c>
      <c r="I232" s="28" t="s">
        <v>87</v>
      </c>
      <c r="J232" s="28" t="s">
        <v>89</v>
      </c>
      <c r="K232" s="28" t="s">
        <v>89</v>
      </c>
      <c r="L232" s="28" t="s">
        <v>88</v>
      </c>
      <c r="M232" s="29" t="s">
        <v>90</v>
      </c>
    </row>
    <row r="233" spans="1:13" s="2" customFormat="1" ht="13.5" x14ac:dyDescent="0.25">
      <c r="A233" s="1">
        <f t="shared" si="4"/>
        <v>227</v>
      </c>
      <c r="B233" s="24" t="s">
        <v>888</v>
      </c>
      <c r="C233" s="25" t="s">
        <v>889</v>
      </c>
      <c r="D233" s="25" t="s">
        <v>37</v>
      </c>
      <c r="E233" s="26" t="s">
        <v>890</v>
      </c>
      <c r="F233" s="26" t="s">
        <v>891</v>
      </c>
      <c r="G233" s="27">
        <v>401.50924600000002</v>
      </c>
      <c r="H233" s="27">
        <v>395.83</v>
      </c>
      <c r="I233" s="28" t="s">
        <v>87</v>
      </c>
      <c r="J233" s="28" t="s">
        <v>89</v>
      </c>
      <c r="K233" s="28" t="s">
        <v>89</v>
      </c>
      <c r="L233" s="28" t="s">
        <v>88</v>
      </c>
      <c r="M233" s="29" t="s">
        <v>90</v>
      </c>
    </row>
    <row r="234" spans="1:13" s="2" customFormat="1" ht="13.5" x14ac:dyDescent="0.25">
      <c r="A234" s="1">
        <f t="shared" si="4"/>
        <v>228</v>
      </c>
      <c r="B234" s="24" t="s">
        <v>892</v>
      </c>
      <c r="C234" s="25" t="s">
        <v>893</v>
      </c>
      <c r="D234" s="25" t="s">
        <v>51</v>
      </c>
      <c r="E234" s="26" t="s">
        <v>894</v>
      </c>
      <c r="F234" s="26" t="s">
        <v>895</v>
      </c>
      <c r="G234" s="27">
        <v>156.35</v>
      </c>
      <c r="H234" s="27">
        <v>106.49</v>
      </c>
      <c r="I234" s="28" t="s">
        <v>95</v>
      </c>
      <c r="J234" s="28" t="s">
        <v>89</v>
      </c>
      <c r="K234" s="28" t="s">
        <v>896</v>
      </c>
      <c r="L234" s="28" t="s">
        <v>88</v>
      </c>
      <c r="M234" s="29" t="s">
        <v>90</v>
      </c>
    </row>
    <row r="235" spans="1:13" s="2" customFormat="1" ht="13.5" x14ac:dyDescent="0.25">
      <c r="A235" s="1">
        <f t="shared" si="4"/>
        <v>229</v>
      </c>
      <c r="B235" s="24" t="s">
        <v>897</v>
      </c>
      <c r="C235" s="25" t="s">
        <v>898</v>
      </c>
      <c r="D235" s="25" t="s">
        <v>36</v>
      </c>
      <c r="E235" s="26" t="s">
        <v>899</v>
      </c>
      <c r="F235" s="26" t="s">
        <v>900</v>
      </c>
      <c r="G235" s="27">
        <v>86.746008000000003</v>
      </c>
      <c r="H235" s="27">
        <v>77.98</v>
      </c>
      <c r="I235" s="28" t="s">
        <v>87</v>
      </c>
      <c r="J235" s="28" t="s">
        <v>89</v>
      </c>
      <c r="K235" s="28" t="s">
        <v>89</v>
      </c>
      <c r="L235" s="28" t="s">
        <v>89</v>
      </c>
      <c r="M235" s="29" t="s">
        <v>90</v>
      </c>
    </row>
    <row r="236" spans="1:13" s="2" customFormat="1" ht="13.5" x14ac:dyDescent="0.25">
      <c r="A236" s="1">
        <f t="shared" si="4"/>
        <v>230</v>
      </c>
      <c r="B236" s="24" t="s">
        <v>901</v>
      </c>
      <c r="C236" s="25" t="s">
        <v>474</v>
      </c>
      <c r="D236" s="25" t="s">
        <v>60</v>
      </c>
      <c r="E236" s="26" t="s">
        <v>902</v>
      </c>
      <c r="F236" s="26" t="s">
        <v>903</v>
      </c>
      <c r="G236" s="27">
        <v>42.925865999999999</v>
      </c>
      <c r="H236" s="27">
        <v>38.85</v>
      </c>
      <c r="I236" s="28" t="s">
        <v>87</v>
      </c>
      <c r="J236" s="28" t="s">
        <v>89</v>
      </c>
      <c r="K236" s="28" t="s">
        <v>89</v>
      </c>
      <c r="L236" s="28" t="s">
        <v>88</v>
      </c>
      <c r="M236" s="29" t="s">
        <v>90</v>
      </c>
    </row>
    <row r="237" spans="1:13" s="2" customFormat="1" ht="13.5" x14ac:dyDescent="0.25">
      <c r="A237" s="1">
        <f t="shared" si="4"/>
        <v>231</v>
      </c>
      <c r="B237" s="24" t="s">
        <v>904</v>
      </c>
      <c r="C237" s="25" t="s">
        <v>269</v>
      </c>
      <c r="D237" s="25" t="s">
        <v>74</v>
      </c>
      <c r="E237" s="26" t="s">
        <v>905</v>
      </c>
      <c r="F237" s="26" t="s">
        <v>906</v>
      </c>
      <c r="G237" s="27">
        <v>64.709999999999994</v>
      </c>
      <c r="H237" s="27">
        <v>57.05</v>
      </c>
      <c r="I237" s="28" t="s">
        <v>87</v>
      </c>
      <c r="J237" s="28" t="s">
        <v>89</v>
      </c>
      <c r="K237" s="28" t="s">
        <v>88</v>
      </c>
      <c r="L237" s="28" t="s">
        <v>88</v>
      </c>
      <c r="M237" s="29" t="s">
        <v>90</v>
      </c>
    </row>
    <row r="238" spans="1:13" s="2" customFormat="1" ht="13.5" x14ac:dyDescent="0.25">
      <c r="A238" s="1">
        <f t="shared" si="4"/>
        <v>232</v>
      </c>
      <c r="B238" s="24" t="s">
        <v>907</v>
      </c>
      <c r="C238" s="25" t="s">
        <v>269</v>
      </c>
      <c r="D238" s="25" t="s">
        <v>74</v>
      </c>
      <c r="E238" s="26" t="s">
        <v>908</v>
      </c>
      <c r="F238" s="26" t="s">
        <v>909</v>
      </c>
      <c r="G238" s="27">
        <v>82.68</v>
      </c>
      <c r="H238" s="27">
        <v>75.17</v>
      </c>
      <c r="I238" s="28" t="s">
        <v>87</v>
      </c>
      <c r="J238" s="28" t="s">
        <v>89</v>
      </c>
      <c r="K238" s="28" t="s">
        <v>88</v>
      </c>
      <c r="L238" s="28" t="s">
        <v>88</v>
      </c>
      <c r="M238" s="29" t="s">
        <v>90</v>
      </c>
    </row>
    <row r="239" spans="1:13" s="2" customFormat="1" ht="13.5" x14ac:dyDescent="0.25">
      <c r="A239" s="1">
        <f t="shared" si="4"/>
        <v>233</v>
      </c>
      <c r="B239" s="24" t="s">
        <v>910</v>
      </c>
      <c r="C239" s="25" t="s">
        <v>269</v>
      </c>
      <c r="D239" s="25" t="s">
        <v>74</v>
      </c>
      <c r="E239" s="26" t="s">
        <v>911</v>
      </c>
      <c r="F239" s="26" t="s">
        <v>912</v>
      </c>
      <c r="G239" s="27">
        <v>95.16</v>
      </c>
      <c r="H239" s="27">
        <v>91.21</v>
      </c>
      <c r="I239" s="28" t="s">
        <v>87</v>
      </c>
      <c r="J239" s="28" t="s">
        <v>89</v>
      </c>
      <c r="K239" s="28" t="s">
        <v>88</v>
      </c>
      <c r="L239" s="28" t="s">
        <v>88</v>
      </c>
      <c r="M239" s="29" t="s">
        <v>90</v>
      </c>
    </row>
    <row r="240" spans="1:13" s="2" customFormat="1" ht="13.5" x14ac:dyDescent="0.25">
      <c r="A240" s="1">
        <f t="shared" si="4"/>
        <v>234</v>
      </c>
      <c r="B240" s="24" t="s">
        <v>913</v>
      </c>
      <c r="C240" s="25" t="s">
        <v>269</v>
      </c>
      <c r="D240" s="25" t="s">
        <v>38</v>
      </c>
      <c r="E240" s="26" t="s">
        <v>914</v>
      </c>
      <c r="F240" s="26" t="s">
        <v>915</v>
      </c>
      <c r="G240" s="27">
        <v>164.061621</v>
      </c>
      <c r="H240" s="27">
        <v>151.19999999999999</v>
      </c>
      <c r="I240" s="28" t="s">
        <v>87</v>
      </c>
      <c r="J240" s="28" t="s">
        <v>89</v>
      </c>
      <c r="K240" s="28" t="s">
        <v>89</v>
      </c>
      <c r="L240" s="28" t="s">
        <v>88</v>
      </c>
      <c r="M240" s="29" t="s">
        <v>90</v>
      </c>
    </row>
    <row r="241" spans="1:13" s="2" customFormat="1" ht="13.5" x14ac:dyDescent="0.25">
      <c r="A241" s="1">
        <f t="shared" si="4"/>
        <v>235</v>
      </c>
      <c r="B241" s="24" t="s">
        <v>916</v>
      </c>
      <c r="C241" s="25" t="s">
        <v>916</v>
      </c>
      <c r="D241" s="25" t="s">
        <v>41</v>
      </c>
      <c r="E241" s="26" t="s">
        <v>917</v>
      </c>
      <c r="F241" s="26" t="s">
        <v>918</v>
      </c>
      <c r="G241" s="27">
        <v>1116.9000000000001</v>
      </c>
      <c r="H241" s="27">
        <v>427.63</v>
      </c>
      <c r="I241" s="28" t="s">
        <v>87</v>
      </c>
      <c r="J241" s="28" t="s">
        <v>88</v>
      </c>
      <c r="K241" s="28" t="s">
        <v>89</v>
      </c>
      <c r="L241" s="28" t="s">
        <v>88</v>
      </c>
      <c r="M241" s="29" t="s">
        <v>90</v>
      </c>
    </row>
    <row r="242" spans="1:13" s="2" customFormat="1" ht="13.5" x14ac:dyDescent="0.25">
      <c r="A242" s="1">
        <f t="shared" si="4"/>
        <v>236</v>
      </c>
      <c r="B242" s="24" t="s">
        <v>919</v>
      </c>
      <c r="C242" s="25" t="s">
        <v>916</v>
      </c>
      <c r="D242" s="25" t="s">
        <v>74</v>
      </c>
      <c r="E242" s="26" t="s">
        <v>920</v>
      </c>
      <c r="F242" s="26" t="s">
        <v>921</v>
      </c>
      <c r="G242" s="27">
        <v>133.97999999999999</v>
      </c>
      <c r="H242" s="27">
        <v>121.11</v>
      </c>
      <c r="I242" s="28" t="s">
        <v>87</v>
      </c>
      <c r="J242" s="28" t="s">
        <v>89</v>
      </c>
      <c r="K242" s="28" t="s">
        <v>88</v>
      </c>
      <c r="L242" s="28" t="s">
        <v>88</v>
      </c>
      <c r="M242" s="29" t="s">
        <v>90</v>
      </c>
    </row>
    <row r="243" spans="1:13" s="2" customFormat="1" ht="13.5" x14ac:dyDescent="0.25">
      <c r="A243" s="1">
        <f t="shared" si="4"/>
        <v>237</v>
      </c>
      <c r="B243" s="24" t="s">
        <v>922</v>
      </c>
      <c r="C243" s="25" t="s">
        <v>233</v>
      </c>
      <c r="D243" s="25" t="s">
        <v>37</v>
      </c>
      <c r="E243" s="26" t="s">
        <v>923</v>
      </c>
      <c r="F243" s="26" t="s">
        <v>924</v>
      </c>
      <c r="G243" s="27">
        <v>2885.0002089999998</v>
      </c>
      <c r="H243" s="27">
        <v>2479.63</v>
      </c>
      <c r="I243" s="28" t="s">
        <v>87</v>
      </c>
      <c r="J243" s="28" t="s">
        <v>89</v>
      </c>
      <c r="K243" s="28" t="s">
        <v>89</v>
      </c>
      <c r="L243" s="28" t="s">
        <v>88</v>
      </c>
      <c r="M243" s="29" t="s">
        <v>90</v>
      </c>
    </row>
    <row r="244" spans="1:13" s="2" customFormat="1" ht="13.5" x14ac:dyDescent="0.25">
      <c r="A244" s="1">
        <f t="shared" si="4"/>
        <v>238</v>
      </c>
      <c r="B244" s="24" t="s">
        <v>925</v>
      </c>
      <c r="C244" s="25" t="s">
        <v>926</v>
      </c>
      <c r="D244" s="25" t="s">
        <v>33</v>
      </c>
      <c r="E244" s="26" t="s">
        <v>927</v>
      </c>
      <c r="F244" s="26" t="s">
        <v>928</v>
      </c>
      <c r="G244" s="27">
        <v>309.24463199999997</v>
      </c>
      <c r="H244" s="27">
        <v>258.57</v>
      </c>
      <c r="I244" s="28" t="s">
        <v>87</v>
      </c>
      <c r="J244" s="28" t="s">
        <v>89</v>
      </c>
      <c r="K244" s="28" t="s">
        <v>89</v>
      </c>
      <c r="L244" s="28" t="s">
        <v>88</v>
      </c>
      <c r="M244" s="29" t="s">
        <v>90</v>
      </c>
    </row>
    <row r="245" spans="1:13" s="2" customFormat="1" ht="13.5" x14ac:dyDescent="0.25">
      <c r="A245" s="1">
        <f t="shared" si="4"/>
        <v>239</v>
      </c>
      <c r="B245" s="24" t="s">
        <v>929</v>
      </c>
      <c r="C245" s="25" t="s">
        <v>926</v>
      </c>
      <c r="D245" s="25" t="s">
        <v>60</v>
      </c>
      <c r="E245" s="26" t="s">
        <v>930</v>
      </c>
      <c r="F245" s="26" t="s">
        <v>931</v>
      </c>
      <c r="G245" s="27">
        <v>218.85512600000001</v>
      </c>
      <c r="H245" s="27">
        <v>177.42</v>
      </c>
      <c r="I245" s="28" t="s">
        <v>87</v>
      </c>
      <c r="J245" s="28" t="s">
        <v>89</v>
      </c>
      <c r="K245" s="28" t="s">
        <v>89</v>
      </c>
      <c r="L245" s="28" t="s">
        <v>88</v>
      </c>
      <c r="M245" s="29" t="s">
        <v>90</v>
      </c>
    </row>
    <row r="246" spans="1:13" s="2" customFormat="1" ht="13.5" x14ac:dyDescent="0.25">
      <c r="A246" s="1">
        <f t="shared" si="4"/>
        <v>240</v>
      </c>
      <c r="B246" s="24" t="s">
        <v>932</v>
      </c>
      <c r="C246" s="25" t="s">
        <v>104</v>
      </c>
      <c r="D246" s="25" t="s">
        <v>59</v>
      </c>
      <c r="E246" s="26" t="s">
        <v>933</v>
      </c>
      <c r="F246" s="26" t="s">
        <v>934</v>
      </c>
      <c r="G246" s="27">
        <v>1108.8201879999999</v>
      </c>
      <c r="H246" s="27">
        <v>912.52</v>
      </c>
      <c r="I246" s="28" t="s">
        <v>87</v>
      </c>
      <c r="J246" s="28" t="s">
        <v>89</v>
      </c>
      <c r="K246" s="28" t="s">
        <v>89</v>
      </c>
      <c r="L246" s="28" t="s">
        <v>88</v>
      </c>
      <c r="M246" s="29" t="s">
        <v>90</v>
      </c>
    </row>
    <row r="247" spans="1:13" s="2" customFormat="1" ht="13.5" x14ac:dyDescent="0.25">
      <c r="A247" s="1">
        <f t="shared" si="4"/>
        <v>241</v>
      </c>
      <c r="B247" s="24" t="s">
        <v>935</v>
      </c>
      <c r="C247" s="25" t="s">
        <v>104</v>
      </c>
      <c r="D247" s="25" t="s">
        <v>39</v>
      </c>
      <c r="E247" s="26" t="s">
        <v>936</v>
      </c>
      <c r="F247" s="26" t="s">
        <v>937</v>
      </c>
      <c r="G247" s="27">
        <v>1785.4237579999999</v>
      </c>
      <c r="H247" s="27">
        <v>1527.82</v>
      </c>
      <c r="I247" s="28" t="s">
        <v>87</v>
      </c>
      <c r="J247" s="28" t="s">
        <v>89</v>
      </c>
      <c r="K247" s="28" t="s">
        <v>89</v>
      </c>
      <c r="L247" s="28" t="s">
        <v>88</v>
      </c>
      <c r="M247" s="29" t="s">
        <v>90</v>
      </c>
    </row>
    <row r="248" spans="1:13" s="2" customFormat="1" ht="13.5" x14ac:dyDescent="0.25">
      <c r="A248" s="1">
        <f t="shared" si="4"/>
        <v>242</v>
      </c>
      <c r="B248" s="24" t="s">
        <v>938</v>
      </c>
      <c r="C248" s="25" t="s">
        <v>939</v>
      </c>
      <c r="D248" s="25" t="s">
        <v>29</v>
      </c>
      <c r="E248" s="26" t="s">
        <v>940</v>
      </c>
      <c r="F248" s="26" t="s">
        <v>941</v>
      </c>
      <c r="G248" s="27">
        <v>10.02</v>
      </c>
      <c r="H248" s="27">
        <v>7.62</v>
      </c>
      <c r="I248" s="28" t="s">
        <v>125</v>
      </c>
      <c r="J248" s="28" t="s">
        <v>89</v>
      </c>
      <c r="K248" s="28" t="s">
        <v>88</v>
      </c>
      <c r="L248" s="28" t="s">
        <v>88</v>
      </c>
      <c r="M248" s="29" t="s">
        <v>158</v>
      </c>
    </row>
    <row r="249" spans="1:13" s="2" customFormat="1" ht="13.5" x14ac:dyDescent="0.25">
      <c r="A249" s="1">
        <f t="shared" si="4"/>
        <v>243</v>
      </c>
      <c r="B249" s="24" t="s">
        <v>942</v>
      </c>
      <c r="C249" s="25" t="s">
        <v>939</v>
      </c>
      <c r="D249" s="25" t="s">
        <v>29</v>
      </c>
      <c r="E249" s="26" t="s">
        <v>943</v>
      </c>
      <c r="F249" s="26" t="s">
        <v>944</v>
      </c>
      <c r="G249" s="27">
        <v>37.33</v>
      </c>
      <c r="H249" s="27">
        <v>18.72</v>
      </c>
      <c r="I249" s="28" t="s">
        <v>125</v>
      </c>
      <c r="J249" s="28" t="s">
        <v>89</v>
      </c>
      <c r="K249" s="28" t="s">
        <v>88</v>
      </c>
      <c r="L249" s="28" t="s">
        <v>88</v>
      </c>
      <c r="M249" s="29" t="s">
        <v>158</v>
      </c>
    </row>
    <row r="250" spans="1:13" s="2" customFormat="1" ht="13.5" x14ac:dyDescent="0.25">
      <c r="A250" s="1">
        <f t="shared" si="4"/>
        <v>244</v>
      </c>
      <c r="B250" s="24" t="s">
        <v>945</v>
      </c>
      <c r="C250" s="25" t="s">
        <v>939</v>
      </c>
      <c r="D250" s="25" t="s">
        <v>29</v>
      </c>
      <c r="E250" s="26" t="s">
        <v>946</v>
      </c>
      <c r="F250" s="26" t="s">
        <v>947</v>
      </c>
      <c r="G250" s="27">
        <v>17.059999999999999</v>
      </c>
      <c r="H250" s="27">
        <v>8.6199999999999992</v>
      </c>
      <c r="I250" s="28" t="s">
        <v>125</v>
      </c>
      <c r="J250" s="28" t="s">
        <v>89</v>
      </c>
      <c r="K250" s="28" t="s">
        <v>88</v>
      </c>
      <c r="L250" s="28" t="s">
        <v>88</v>
      </c>
      <c r="M250" s="29" t="s">
        <v>158</v>
      </c>
    </row>
    <row r="251" spans="1:13" s="2" customFormat="1" ht="13.5" x14ac:dyDescent="0.25">
      <c r="A251" s="1">
        <f t="shared" si="4"/>
        <v>245</v>
      </c>
      <c r="B251" s="24" t="s">
        <v>948</v>
      </c>
      <c r="C251" s="25" t="s">
        <v>939</v>
      </c>
      <c r="D251" s="25" t="s">
        <v>29</v>
      </c>
      <c r="E251" s="26" t="s">
        <v>949</v>
      </c>
      <c r="F251" s="26" t="s">
        <v>950</v>
      </c>
      <c r="G251" s="27">
        <v>9.77</v>
      </c>
      <c r="H251" s="27">
        <v>7.48</v>
      </c>
      <c r="I251" s="28" t="s">
        <v>125</v>
      </c>
      <c r="J251" s="28" t="s">
        <v>89</v>
      </c>
      <c r="K251" s="28" t="s">
        <v>88</v>
      </c>
      <c r="L251" s="28" t="s">
        <v>88</v>
      </c>
      <c r="M251" s="29" t="s">
        <v>90</v>
      </c>
    </row>
    <row r="252" spans="1:13" s="2" customFormat="1" ht="13.5" x14ac:dyDescent="0.25">
      <c r="A252" s="1">
        <f t="shared" si="4"/>
        <v>246</v>
      </c>
      <c r="B252" s="24" t="s">
        <v>951</v>
      </c>
      <c r="C252" s="25" t="s">
        <v>952</v>
      </c>
      <c r="D252" s="25" t="s">
        <v>53</v>
      </c>
      <c r="E252" s="26" t="s">
        <v>953</v>
      </c>
      <c r="F252" s="26" t="s">
        <v>954</v>
      </c>
      <c r="G252" s="27">
        <v>1085.06</v>
      </c>
      <c r="H252" s="27">
        <v>753.67</v>
      </c>
      <c r="I252" s="28" t="s">
        <v>125</v>
      </c>
      <c r="J252" s="28" t="s">
        <v>89</v>
      </c>
      <c r="K252" s="28" t="s">
        <v>88</v>
      </c>
      <c r="L252" s="28" t="s">
        <v>88</v>
      </c>
      <c r="M252" s="29" t="s">
        <v>955</v>
      </c>
    </row>
    <row r="253" spans="1:13" s="2" customFormat="1" ht="13.5" x14ac:dyDescent="0.25">
      <c r="A253" s="1">
        <f t="shared" si="4"/>
        <v>247</v>
      </c>
      <c r="B253" s="24" t="s">
        <v>956</v>
      </c>
      <c r="C253" s="25" t="s">
        <v>957</v>
      </c>
      <c r="D253" s="25" t="s">
        <v>72</v>
      </c>
      <c r="E253" s="26" t="s">
        <v>958</v>
      </c>
      <c r="F253" s="26" t="s">
        <v>959</v>
      </c>
      <c r="G253" s="27">
        <v>2</v>
      </c>
      <c r="H253" s="27">
        <v>1.87</v>
      </c>
      <c r="I253" s="28" t="s">
        <v>87</v>
      </c>
      <c r="J253" s="28" t="s">
        <v>88</v>
      </c>
      <c r="K253" s="28" t="s">
        <v>88</v>
      </c>
      <c r="L253" s="28" t="s">
        <v>88</v>
      </c>
      <c r="M253" s="29" t="s">
        <v>90</v>
      </c>
    </row>
    <row r="254" spans="1:13" s="2" customFormat="1" ht="13.5" x14ac:dyDescent="0.25">
      <c r="A254" s="1">
        <f t="shared" si="4"/>
        <v>248</v>
      </c>
      <c r="B254" s="24" t="s">
        <v>960</v>
      </c>
      <c r="C254" s="25" t="s">
        <v>961</v>
      </c>
      <c r="D254" s="25" t="s">
        <v>36</v>
      </c>
      <c r="E254" s="26" t="s">
        <v>962</v>
      </c>
      <c r="F254" s="26" t="s">
        <v>963</v>
      </c>
      <c r="G254" s="27">
        <v>133.07</v>
      </c>
      <c r="H254" s="27">
        <v>80.97</v>
      </c>
      <c r="I254" s="28" t="s">
        <v>87</v>
      </c>
      <c r="J254" s="28" t="s">
        <v>88</v>
      </c>
      <c r="K254" s="28" t="s">
        <v>89</v>
      </c>
      <c r="L254" s="28" t="s">
        <v>88</v>
      </c>
      <c r="M254" s="29" t="s">
        <v>90</v>
      </c>
    </row>
    <row r="255" spans="1:13" s="2" customFormat="1" ht="13.5" x14ac:dyDescent="0.25">
      <c r="A255" s="1">
        <f t="shared" si="4"/>
        <v>249</v>
      </c>
      <c r="B255" s="24" t="s">
        <v>964</v>
      </c>
      <c r="C255" s="25" t="s">
        <v>965</v>
      </c>
      <c r="D255" s="25" t="s">
        <v>54</v>
      </c>
      <c r="E255" s="26" t="s">
        <v>966</v>
      </c>
      <c r="F255" s="26" t="s">
        <v>967</v>
      </c>
      <c r="G255" s="27">
        <v>1194.5999999999999</v>
      </c>
      <c r="H255" s="27">
        <v>447.25</v>
      </c>
      <c r="I255" s="28" t="s">
        <v>125</v>
      </c>
      <c r="J255" s="28" t="s">
        <v>89</v>
      </c>
      <c r="K255" s="28" t="s">
        <v>88</v>
      </c>
      <c r="L255" s="28" t="s">
        <v>88</v>
      </c>
      <c r="M255" s="29" t="s">
        <v>90</v>
      </c>
    </row>
    <row r="256" spans="1:13" s="2" customFormat="1" ht="13.5" x14ac:dyDescent="0.25">
      <c r="A256" s="1">
        <f t="shared" si="4"/>
        <v>250</v>
      </c>
      <c r="B256" s="24" t="s">
        <v>968</v>
      </c>
      <c r="C256" s="25" t="s">
        <v>969</v>
      </c>
      <c r="D256" s="25" t="s">
        <v>48</v>
      </c>
      <c r="E256" s="26" t="s">
        <v>970</v>
      </c>
      <c r="F256" s="26" t="s">
        <v>971</v>
      </c>
      <c r="G256" s="27">
        <v>327.95359999999999</v>
      </c>
      <c r="H256" s="27">
        <v>321.54000000000002</v>
      </c>
      <c r="I256" s="28" t="s">
        <v>87</v>
      </c>
      <c r="J256" s="28" t="s">
        <v>89</v>
      </c>
      <c r="K256" s="28" t="s">
        <v>89</v>
      </c>
      <c r="L256" s="28" t="s">
        <v>88</v>
      </c>
      <c r="M256" s="29" t="s">
        <v>90</v>
      </c>
    </row>
    <row r="257" spans="1:13" s="2" customFormat="1" ht="13.5" x14ac:dyDescent="0.25">
      <c r="A257" s="1">
        <f t="shared" si="4"/>
        <v>251</v>
      </c>
      <c r="B257" s="24" t="s">
        <v>972</v>
      </c>
      <c r="C257" s="25" t="s">
        <v>104</v>
      </c>
      <c r="D257" s="25" t="s">
        <v>51</v>
      </c>
      <c r="E257" s="26" t="s">
        <v>973</v>
      </c>
      <c r="F257" s="26" t="s">
        <v>974</v>
      </c>
      <c r="G257" s="27">
        <v>485.07562799999999</v>
      </c>
      <c r="H257" s="27">
        <v>387.43</v>
      </c>
      <c r="I257" s="28" t="s">
        <v>87</v>
      </c>
      <c r="J257" s="28" t="s">
        <v>89</v>
      </c>
      <c r="K257" s="28" t="s">
        <v>89</v>
      </c>
      <c r="L257" s="28" t="s">
        <v>88</v>
      </c>
      <c r="M257" s="29" t="s">
        <v>90</v>
      </c>
    </row>
    <row r="258" spans="1:13" s="2" customFormat="1" ht="13.5" x14ac:dyDescent="0.25">
      <c r="A258" s="1">
        <f t="shared" si="4"/>
        <v>252</v>
      </c>
      <c r="B258" s="24" t="s">
        <v>975</v>
      </c>
      <c r="C258" s="25" t="s">
        <v>976</v>
      </c>
      <c r="D258" s="25" t="s">
        <v>40</v>
      </c>
      <c r="E258" s="26" t="s">
        <v>977</v>
      </c>
      <c r="F258" s="26" t="s">
        <v>978</v>
      </c>
      <c r="G258" s="27">
        <v>720.58</v>
      </c>
      <c r="H258" s="27">
        <v>520.84</v>
      </c>
      <c r="I258" s="28" t="s">
        <v>87</v>
      </c>
      <c r="J258" s="28" t="s">
        <v>88</v>
      </c>
      <c r="K258" s="28" t="s">
        <v>89</v>
      </c>
      <c r="L258" s="28" t="s">
        <v>88</v>
      </c>
      <c r="M258" s="29" t="s">
        <v>90</v>
      </c>
    </row>
    <row r="259" spans="1:13" s="2" customFormat="1" ht="13.5" x14ac:dyDescent="0.25">
      <c r="A259" s="1">
        <f t="shared" si="4"/>
        <v>253</v>
      </c>
      <c r="B259" s="24" t="s">
        <v>979</v>
      </c>
      <c r="C259" s="25" t="s">
        <v>980</v>
      </c>
      <c r="D259" s="25" t="s">
        <v>74</v>
      </c>
      <c r="E259" s="26" t="s">
        <v>981</v>
      </c>
      <c r="F259" s="26" t="s">
        <v>982</v>
      </c>
      <c r="G259" s="27">
        <v>134.27000000000001</v>
      </c>
      <c r="H259" s="27">
        <v>123.2</v>
      </c>
      <c r="I259" s="28" t="s">
        <v>87</v>
      </c>
      <c r="J259" s="28" t="s">
        <v>89</v>
      </c>
      <c r="K259" s="28" t="s">
        <v>88</v>
      </c>
      <c r="L259" s="28" t="s">
        <v>88</v>
      </c>
      <c r="M259" s="29" t="s">
        <v>90</v>
      </c>
    </row>
    <row r="260" spans="1:13" s="2" customFormat="1" ht="13.5" x14ac:dyDescent="0.25">
      <c r="A260" s="1">
        <f t="shared" si="4"/>
        <v>254</v>
      </c>
      <c r="B260" s="24" t="s">
        <v>983</v>
      </c>
      <c r="C260" s="25" t="s">
        <v>980</v>
      </c>
      <c r="D260" s="25" t="s">
        <v>74</v>
      </c>
      <c r="E260" s="26" t="s">
        <v>984</v>
      </c>
      <c r="F260" s="26" t="s">
        <v>985</v>
      </c>
      <c r="G260" s="27">
        <v>136.51</v>
      </c>
      <c r="H260" s="27">
        <v>125.79</v>
      </c>
      <c r="I260" s="28" t="s">
        <v>87</v>
      </c>
      <c r="J260" s="28" t="s">
        <v>89</v>
      </c>
      <c r="K260" s="28" t="s">
        <v>88</v>
      </c>
      <c r="L260" s="28" t="s">
        <v>88</v>
      </c>
      <c r="M260" s="29" t="s">
        <v>90</v>
      </c>
    </row>
    <row r="261" spans="1:13" s="2" customFormat="1" ht="13.5" x14ac:dyDescent="0.25">
      <c r="A261" s="1">
        <f t="shared" si="4"/>
        <v>255</v>
      </c>
      <c r="B261" s="24" t="s">
        <v>986</v>
      </c>
      <c r="C261" s="25" t="s">
        <v>980</v>
      </c>
      <c r="D261" s="25" t="s">
        <v>74</v>
      </c>
      <c r="E261" s="26" t="s">
        <v>987</v>
      </c>
      <c r="F261" s="26" t="s">
        <v>988</v>
      </c>
      <c r="G261" s="27">
        <v>127.84</v>
      </c>
      <c r="H261" s="27">
        <v>116.55</v>
      </c>
      <c r="I261" s="28" t="s">
        <v>87</v>
      </c>
      <c r="J261" s="28" t="s">
        <v>89</v>
      </c>
      <c r="K261" s="28" t="s">
        <v>88</v>
      </c>
      <c r="L261" s="28" t="s">
        <v>88</v>
      </c>
      <c r="M261" s="29" t="s">
        <v>90</v>
      </c>
    </row>
    <row r="262" spans="1:13" s="2" customFormat="1" ht="13.5" x14ac:dyDescent="0.25">
      <c r="A262" s="1">
        <f t="shared" si="4"/>
        <v>256</v>
      </c>
      <c r="B262" s="24" t="s">
        <v>989</v>
      </c>
      <c r="C262" s="25" t="s">
        <v>989</v>
      </c>
      <c r="D262" s="25" t="s">
        <v>53</v>
      </c>
      <c r="E262" s="26" t="s">
        <v>230</v>
      </c>
      <c r="F262" s="26" t="s">
        <v>990</v>
      </c>
      <c r="G262" s="27">
        <v>1219.31</v>
      </c>
      <c r="H262" s="27">
        <v>827.4</v>
      </c>
      <c r="I262" s="28" t="s">
        <v>387</v>
      </c>
      <c r="J262" s="28" t="s">
        <v>89</v>
      </c>
      <c r="K262" s="28" t="s">
        <v>88</v>
      </c>
      <c r="L262" s="28" t="s">
        <v>88</v>
      </c>
      <c r="M262" s="29" t="s">
        <v>158</v>
      </c>
    </row>
    <row r="263" spans="1:13" s="2" customFormat="1" ht="13.5" x14ac:dyDescent="0.25">
      <c r="A263" s="1">
        <f t="shared" si="4"/>
        <v>257</v>
      </c>
      <c r="B263" s="24" t="s">
        <v>991</v>
      </c>
      <c r="C263" s="25" t="s">
        <v>992</v>
      </c>
      <c r="D263" s="25" t="s">
        <v>72</v>
      </c>
      <c r="E263" s="26" t="s">
        <v>993</v>
      </c>
      <c r="F263" s="26" t="s">
        <v>994</v>
      </c>
      <c r="G263" s="27">
        <v>129.34</v>
      </c>
      <c r="H263" s="27">
        <v>124.68</v>
      </c>
      <c r="I263" s="28" t="s">
        <v>87</v>
      </c>
      <c r="J263" s="28" t="s">
        <v>89</v>
      </c>
      <c r="K263" s="28" t="s">
        <v>88</v>
      </c>
      <c r="L263" s="28" t="s">
        <v>88</v>
      </c>
      <c r="M263" s="29" t="s">
        <v>90</v>
      </c>
    </row>
    <row r="264" spans="1:13" s="2" customFormat="1" ht="13.5" x14ac:dyDescent="0.25">
      <c r="A264" s="1">
        <f t="shared" ref="A264:A327" si="5">IF(OR($A263&gt;$A$1,$A263=""),"",$A263+1)</f>
        <v>258</v>
      </c>
      <c r="B264" s="24" t="s">
        <v>995</v>
      </c>
      <c r="C264" s="25" t="s">
        <v>992</v>
      </c>
      <c r="D264" s="25" t="s">
        <v>72</v>
      </c>
      <c r="E264" s="26" t="s">
        <v>996</v>
      </c>
      <c r="F264" s="26" t="s">
        <v>997</v>
      </c>
      <c r="G264" s="27">
        <v>90.35</v>
      </c>
      <c r="H264" s="27">
        <v>86.31</v>
      </c>
      <c r="I264" s="28" t="s">
        <v>87</v>
      </c>
      <c r="J264" s="28" t="s">
        <v>89</v>
      </c>
      <c r="K264" s="28" t="s">
        <v>88</v>
      </c>
      <c r="L264" s="28" t="s">
        <v>88</v>
      </c>
      <c r="M264" s="29" t="s">
        <v>90</v>
      </c>
    </row>
    <row r="265" spans="1:13" s="2" customFormat="1" ht="13.5" x14ac:dyDescent="0.25">
      <c r="A265" s="1">
        <f t="shared" si="5"/>
        <v>259</v>
      </c>
      <c r="B265" s="24" t="s">
        <v>998</v>
      </c>
      <c r="C265" s="25" t="s">
        <v>992</v>
      </c>
      <c r="D265" s="25" t="s">
        <v>74</v>
      </c>
      <c r="E265" s="26" t="s">
        <v>999</v>
      </c>
      <c r="F265" s="26" t="s">
        <v>1000</v>
      </c>
      <c r="G265" s="27">
        <v>417.97</v>
      </c>
      <c r="H265" s="27">
        <v>394.96</v>
      </c>
      <c r="I265" s="28" t="s">
        <v>87</v>
      </c>
      <c r="J265" s="28" t="s">
        <v>89</v>
      </c>
      <c r="K265" s="28" t="s">
        <v>88</v>
      </c>
      <c r="L265" s="28" t="s">
        <v>88</v>
      </c>
      <c r="M265" s="29" t="s">
        <v>90</v>
      </c>
    </row>
    <row r="266" spans="1:13" s="2" customFormat="1" ht="13.5" x14ac:dyDescent="0.25">
      <c r="A266" s="1">
        <f t="shared" si="5"/>
        <v>260</v>
      </c>
      <c r="B266" s="24" t="s">
        <v>1001</v>
      </c>
      <c r="C266" s="25" t="s">
        <v>992</v>
      </c>
      <c r="D266" s="25" t="s">
        <v>75</v>
      </c>
      <c r="E266" s="26" t="s">
        <v>1002</v>
      </c>
      <c r="F266" s="26" t="s">
        <v>1003</v>
      </c>
      <c r="G266" s="27">
        <v>49.58</v>
      </c>
      <c r="H266" s="27">
        <v>48.15</v>
      </c>
      <c r="I266" s="28" t="s">
        <v>87</v>
      </c>
      <c r="J266" s="28" t="s">
        <v>89</v>
      </c>
      <c r="K266" s="28" t="s">
        <v>88</v>
      </c>
      <c r="L266" s="28" t="s">
        <v>88</v>
      </c>
      <c r="M266" s="29" t="s">
        <v>90</v>
      </c>
    </row>
    <row r="267" spans="1:13" s="2" customFormat="1" ht="13.5" x14ac:dyDescent="0.25">
      <c r="A267" s="1">
        <f t="shared" si="5"/>
        <v>261</v>
      </c>
      <c r="B267" s="24" t="s">
        <v>1004</v>
      </c>
      <c r="C267" s="25" t="s">
        <v>1005</v>
      </c>
      <c r="D267" s="25" t="s">
        <v>54</v>
      </c>
      <c r="E267" s="26" t="s">
        <v>1006</v>
      </c>
      <c r="F267" s="26" t="s">
        <v>1007</v>
      </c>
      <c r="G267" s="27">
        <v>1101.72</v>
      </c>
      <c r="H267" s="27">
        <v>415.79</v>
      </c>
      <c r="I267" s="28" t="s">
        <v>87</v>
      </c>
      <c r="J267" s="28" t="s">
        <v>89</v>
      </c>
      <c r="K267" s="28" t="s">
        <v>89</v>
      </c>
      <c r="L267" s="28" t="s">
        <v>88</v>
      </c>
      <c r="M267" s="29" t="s">
        <v>90</v>
      </c>
    </row>
    <row r="268" spans="1:13" s="2" customFormat="1" ht="13.5" x14ac:dyDescent="0.25">
      <c r="A268" s="1">
        <f t="shared" si="5"/>
        <v>262</v>
      </c>
      <c r="B268" s="24" t="s">
        <v>1008</v>
      </c>
      <c r="C268" s="25" t="s">
        <v>992</v>
      </c>
      <c r="D268" s="25" t="s">
        <v>74</v>
      </c>
      <c r="E268" s="26" t="s">
        <v>1009</v>
      </c>
      <c r="F268" s="26" t="s">
        <v>1010</v>
      </c>
      <c r="G268" s="27">
        <v>1068.8499999999999</v>
      </c>
      <c r="H268" s="27">
        <v>998.22</v>
      </c>
      <c r="I268" s="28" t="s">
        <v>87</v>
      </c>
      <c r="J268" s="28" t="s">
        <v>89</v>
      </c>
      <c r="K268" s="28" t="s">
        <v>88</v>
      </c>
      <c r="L268" s="28" t="s">
        <v>88</v>
      </c>
      <c r="M268" s="29" t="s">
        <v>90</v>
      </c>
    </row>
    <row r="269" spans="1:13" s="2" customFormat="1" ht="13.5" x14ac:dyDescent="0.25">
      <c r="A269" s="1">
        <f t="shared" si="5"/>
        <v>263</v>
      </c>
      <c r="B269" s="24" t="s">
        <v>1011</v>
      </c>
      <c r="C269" s="25" t="s">
        <v>1012</v>
      </c>
      <c r="D269" s="25" t="s">
        <v>60</v>
      </c>
      <c r="E269" s="26" t="s">
        <v>1013</v>
      </c>
      <c r="F269" s="26" t="s">
        <v>1014</v>
      </c>
      <c r="G269" s="27">
        <v>194.920908</v>
      </c>
      <c r="H269" s="27">
        <v>196.42</v>
      </c>
      <c r="I269" s="28" t="s">
        <v>87</v>
      </c>
      <c r="J269" s="28" t="s">
        <v>89</v>
      </c>
      <c r="K269" s="28" t="s">
        <v>89</v>
      </c>
      <c r="L269" s="28" t="s">
        <v>88</v>
      </c>
      <c r="M269" s="29" t="s">
        <v>90</v>
      </c>
    </row>
    <row r="270" spans="1:13" s="2" customFormat="1" ht="13.5" x14ac:dyDescent="0.25">
      <c r="A270" s="1">
        <f t="shared" si="5"/>
        <v>264</v>
      </c>
      <c r="B270" s="24" t="s">
        <v>1015</v>
      </c>
      <c r="C270" s="25" t="s">
        <v>1016</v>
      </c>
      <c r="D270" s="25" t="s">
        <v>60</v>
      </c>
      <c r="E270" s="26" t="s">
        <v>1017</v>
      </c>
      <c r="F270" s="26" t="s">
        <v>1018</v>
      </c>
      <c r="G270" s="27">
        <v>17.47</v>
      </c>
      <c r="H270" s="27">
        <v>18.03</v>
      </c>
      <c r="I270" s="28" t="s">
        <v>125</v>
      </c>
      <c r="J270" s="28" t="s">
        <v>89</v>
      </c>
      <c r="K270" s="28" t="s">
        <v>88</v>
      </c>
      <c r="L270" s="28" t="s">
        <v>88</v>
      </c>
      <c r="M270" s="29" t="s">
        <v>435</v>
      </c>
    </row>
    <row r="271" spans="1:13" s="2" customFormat="1" ht="13.5" x14ac:dyDescent="0.25">
      <c r="A271" s="1">
        <f t="shared" si="5"/>
        <v>265</v>
      </c>
      <c r="B271" s="24" t="s">
        <v>1019</v>
      </c>
      <c r="C271" s="25" t="s">
        <v>976</v>
      </c>
      <c r="D271" s="25" t="s">
        <v>60</v>
      </c>
      <c r="E271" s="26" t="s">
        <v>1020</v>
      </c>
      <c r="F271" s="26" t="s">
        <v>1021</v>
      </c>
      <c r="G271" s="27">
        <v>235.06</v>
      </c>
      <c r="H271" s="27">
        <v>165.2</v>
      </c>
      <c r="I271" s="28" t="s">
        <v>125</v>
      </c>
      <c r="J271" s="28" t="s">
        <v>88</v>
      </c>
      <c r="K271" s="28" t="s">
        <v>88</v>
      </c>
      <c r="L271" s="28" t="s">
        <v>88</v>
      </c>
      <c r="M271" s="29" t="s">
        <v>90</v>
      </c>
    </row>
    <row r="272" spans="1:13" s="2" customFormat="1" ht="13.5" x14ac:dyDescent="0.25">
      <c r="A272" s="1">
        <f t="shared" si="5"/>
        <v>266</v>
      </c>
      <c r="B272" s="24" t="s">
        <v>1022</v>
      </c>
      <c r="C272" s="25" t="s">
        <v>1023</v>
      </c>
      <c r="D272" s="25" t="s">
        <v>80</v>
      </c>
      <c r="E272" s="26" t="s">
        <v>1024</v>
      </c>
      <c r="F272" s="26" t="s">
        <v>1025</v>
      </c>
      <c r="G272" s="27">
        <v>2.17</v>
      </c>
      <c r="H272" s="27">
        <v>1.03</v>
      </c>
      <c r="I272" s="28" t="s">
        <v>87</v>
      </c>
      <c r="J272" s="28" t="s">
        <v>89</v>
      </c>
      <c r="K272" s="28" t="s">
        <v>88</v>
      </c>
      <c r="L272" s="28" t="s">
        <v>88</v>
      </c>
      <c r="M272" s="29" t="s">
        <v>90</v>
      </c>
    </row>
    <row r="273" spans="1:13" s="2" customFormat="1" ht="13.5" x14ac:dyDescent="0.25">
      <c r="A273" s="1">
        <f t="shared" si="5"/>
        <v>267</v>
      </c>
      <c r="B273" s="24" t="s">
        <v>1026</v>
      </c>
      <c r="C273" s="25" t="s">
        <v>1023</v>
      </c>
      <c r="D273" s="25" t="s">
        <v>80</v>
      </c>
      <c r="E273" s="26" t="s">
        <v>1027</v>
      </c>
      <c r="F273" s="26" t="s">
        <v>1028</v>
      </c>
      <c r="G273" s="27">
        <v>1.0900000000000001</v>
      </c>
      <c r="H273" s="27">
        <v>0.59</v>
      </c>
      <c r="I273" s="28" t="s">
        <v>87</v>
      </c>
      <c r="J273" s="28" t="s">
        <v>89</v>
      </c>
      <c r="K273" s="28" t="s">
        <v>88</v>
      </c>
      <c r="L273" s="28" t="s">
        <v>88</v>
      </c>
      <c r="M273" s="29" t="s">
        <v>90</v>
      </c>
    </row>
    <row r="274" spans="1:13" s="2" customFormat="1" ht="13.5" x14ac:dyDescent="0.25">
      <c r="A274" s="1">
        <f t="shared" si="5"/>
        <v>268</v>
      </c>
      <c r="B274" s="24" t="s">
        <v>1029</v>
      </c>
      <c r="C274" s="25" t="s">
        <v>1023</v>
      </c>
      <c r="D274" s="25" t="s">
        <v>80</v>
      </c>
      <c r="E274" s="26" t="s">
        <v>1030</v>
      </c>
      <c r="F274" s="26" t="s">
        <v>1031</v>
      </c>
      <c r="G274" s="27">
        <v>1.52</v>
      </c>
      <c r="H274" s="27">
        <v>0.91</v>
      </c>
      <c r="I274" s="28" t="s">
        <v>87</v>
      </c>
      <c r="J274" s="28" t="s">
        <v>89</v>
      </c>
      <c r="K274" s="28" t="s">
        <v>88</v>
      </c>
      <c r="L274" s="28" t="s">
        <v>88</v>
      </c>
      <c r="M274" s="29" t="s">
        <v>90</v>
      </c>
    </row>
    <row r="275" spans="1:13" s="2" customFormat="1" ht="13.5" x14ac:dyDescent="0.25">
      <c r="A275" s="1">
        <f t="shared" si="5"/>
        <v>269</v>
      </c>
      <c r="B275" s="24" t="s">
        <v>1032</v>
      </c>
      <c r="C275" s="25" t="s">
        <v>1023</v>
      </c>
      <c r="D275" s="25" t="s">
        <v>80</v>
      </c>
      <c r="E275" s="26" t="s">
        <v>1033</v>
      </c>
      <c r="F275" s="26" t="s">
        <v>1034</v>
      </c>
      <c r="G275" s="27">
        <v>2.9</v>
      </c>
      <c r="H275" s="27">
        <v>1.21</v>
      </c>
      <c r="I275" s="28" t="s">
        <v>87</v>
      </c>
      <c r="J275" s="28" t="s">
        <v>89</v>
      </c>
      <c r="K275" s="28" t="s">
        <v>88</v>
      </c>
      <c r="L275" s="28" t="s">
        <v>88</v>
      </c>
      <c r="M275" s="29" t="s">
        <v>90</v>
      </c>
    </row>
    <row r="276" spans="1:13" s="2" customFormat="1" ht="13.5" x14ac:dyDescent="0.25">
      <c r="A276" s="1">
        <f t="shared" si="5"/>
        <v>270</v>
      </c>
      <c r="B276" s="24" t="s">
        <v>1035</v>
      </c>
      <c r="C276" s="25" t="s">
        <v>1036</v>
      </c>
      <c r="D276" s="25" t="s">
        <v>21</v>
      </c>
      <c r="E276" s="26" t="s">
        <v>1037</v>
      </c>
      <c r="F276" s="26" t="s">
        <v>1038</v>
      </c>
      <c r="G276" s="27">
        <v>487.92962999999997</v>
      </c>
      <c r="H276" s="27">
        <v>439.08</v>
      </c>
      <c r="I276" s="28" t="s">
        <v>87</v>
      </c>
      <c r="J276" s="28" t="s">
        <v>89</v>
      </c>
      <c r="K276" s="28" t="s">
        <v>89</v>
      </c>
      <c r="L276" s="28" t="s">
        <v>88</v>
      </c>
      <c r="M276" s="29" t="s">
        <v>90</v>
      </c>
    </row>
    <row r="277" spans="1:13" s="2" customFormat="1" ht="13.5" x14ac:dyDescent="0.25">
      <c r="A277" s="1">
        <f t="shared" si="5"/>
        <v>271</v>
      </c>
      <c r="B277" s="24" t="s">
        <v>1039</v>
      </c>
      <c r="C277" s="25" t="s">
        <v>233</v>
      </c>
      <c r="D277" s="25" t="s">
        <v>21</v>
      </c>
      <c r="E277" s="26" t="s">
        <v>1040</v>
      </c>
      <c r="F277" s="26" t="s">
        <v>1041</v>
      </c>
      <c r="G277" s="27">
        <v>619.91628600000001</v>
      </c>
      <c r="H277" s="27">
        <v>579.37</v>
      </c>
      <c r="I277" s="28" t="s">
        <v>87</v>
      </c>
      <c r="J277" s="28" t="s">
        <v>89</v>
      </c>
      <c r="K277" s="28" t="s">
        <v>89</v>
      </c>
      <c r="L277" s="28" t="s">
        <v>88</v>
      </c>
      <c r="M277" s="29" t="s">
        <v>90</v>
      </c>
    </row>
    <row r="278" spans="1:13" s="2" customFormat="1" ht="13.5" x14ac:dyDescent="0.25">
      <c r="A278" s="1">
        <f t="shared" si="5"/>
        <v>272</v>
      </c>
      <c r="B278" s="24" t="s">
        <v>1042</v>
      </c>
      <c r="C278" s="25" t="s">
        <v>1043</v>
      </c>
      <c r="D278" s="25" t="s">
        <v>44</v>
      </c>
      <c r="E278" s="26" t="s">
        <v>1044</v>
      </c>
      <c r="F278" s="26" t="s">
        <v>1045</v>
      </c>
      <c r="G278" s="27">
        <v>497.25</v>
      </c>
      <c r="H278" s="27">
        <v>379.23</v>
      </c>
      <c r="I278" s="28" t="s">
        <v>87</v>
      </c>
      <c r="J278" s="28" t="s">
        <v>89</v>
      </c>
      <c r="K278" s="28" t="s">
        <v>89</v>
      </c>
      <c r="L278" s="28" t="s">
        <v>88</v>
      </c>
      <c r="M278" s="29" t="s">
        <v>90</v>
      </c>
    </row>
    <row r="279" spans="1:13" s="2" customFormat="1" ht="13.5" x14ac:dyDescent="0.25">
      <c r="A279" s="1">
        <f t="shared" si="5"/>
        <v>273</v>
      </c>
      <c r="B279" s="24" t="s">
        <v>1046</v>
      </c>
      <c r="C279" s="25" t="s">
        <v>1043</v>
      </c>
      <c r="D279" s="25" t="s">
        <v>53</v>
      </c>
      <c r="E279" s="26" t="s">
        <v>1047</v>
      </c>
      <c r="F279" s="26" t="s">
        <v>1048</v>
      </c>
      <c r="G279" s="27">
        <v>2284.54</v>
      </c>
      <c r="H279" s="27">
        <v>1528.17</v>
      </c>
      <c r="I279" s="28" t="s">
        <v>87</v>
      </c>
      <c r="J279" s="28" t="s">
        <v>89</v>
      </c>
      <c r="K279" s="28" t="s">
        <v>89</v>
      </c>
      <c r="L279" s="28" t="s">
        <v>89</v>
      </c>
      <c r="M279" s="29" t="s">
        <v>90</v>
      </c>
    </row>
    <row r="280" spans="1:13" s="2" customFormat="1" ht="13.5" x14ac:dyDescent="0.25">
      <c r="A280" s="1">
        <f t="shared" si="5"/>
        <v>274</v>
      </c>
      <c r="B280" s="24" t="s">
        <v>1049</v>
      </c>
      <c r="C280" s="25" t="s">
        <v>1050</v>
      </c>
      <c r="D280" s="25" t="s">
        <v>53</v>
      </c>
      <c r="E280" s="26" t="s">
        <v>1051</v>
      </c>
      <c r="F280" s="26" t="s">
        <v>1052</v>
      </c>
      <c r="G280" s="27">
        <v>1178.55</v>
      </c>
      <c r="H280" s="27">
        <v>880.14</v>
      </c>
      <c r="I280" s="28" t="s">
        <v>87</v>
      </c>
      <c r="J280" s="28" t="s">
        <v>89</v>
      </c>
      <c r="K280" s="28" t="s">
        <v>89</v>
      </c>
      <c r="L280" s="28" t="s">
        <v>88</v>
      </c>
      <c r="M280" s="29" t="s">
        <v>90</v>
      </c>
    </row>
    <row r="281" spans="1:13" s="2" customFormat="1" ht="13.5" x14ac:dyDescent="0.25">
      <c r="A281" s="1">
        <f t="shared" si="5"/>
        <v>275</v>
      </c>
      <c r="B281" s="24" t="s">
        <v>1053</v>
      </c>
      <c r="C281" s="25" t="s">
        <v>1054</v>
      </c>
      <c r="D281" s="25" t="s">
        <v>74</v>
      </c>
      <c r="E281" s="26" t="s">
        <v>1055</v>
      </c>
      <c r="F281" s="26" t="s">
        <v>1056</v>
      </c>
      <c r="G281" s="27">
        <v>230.66</v>
      </c>
      <c r="H281" s="27">
        <v>213.81</v>
      </c>
      <c r="I281" s="28" t="s">
        <v>87</v>
      </c>
      <c r="J281" s="28" t="s">
        <v>89</v>
      </c>
      <c r="K281" s="28" t="s">
        <v>88</v>
      </c>
      <c r="L281" s="28" t="s">
        <v>88</v>
      </c>
      <c r="M281" s="29" t="s">
        <v>90</v>
      </c>
    </row>
    <row r="282" spans="1:13" s="2" customFormat="1" ht="13.5" x14ac:dyDescent="0.25">
      <c r="A282" s="1">
        <f t="shared" si="5"/>
        <v>276</v>
      </c>
      <c r="B282" s="24" t="s">
        <v>1057</v>
      </c>
      <c r="C282" s="25" t="s">
        <v>1058</v>
      </c>
      <c r="D282" s="25" t="s">
        <v>51</v>
      </c>
      <c r="E282" s="26" t="s">
        <v>1059</v>
      </c>
      <c r="F282" s="26" t="s">
        <v>1060</v>
      </c>
      <c r="G282" s="27">
        <v>12172.93</v>
      </c>
      <c r="H282" s="27">
        <v>7229.93</v>
      </c>
      <c r="I282" s="28" t="s">
        <v>125</v>
      </c>
      <c r="J282" s="28" t="s">
        <v>89</v>
      </c>
      <c r="K282" s="28" t="s">
        <v>88</v>
      </c>
      <c r="L282" s="28" t="s">
        <v>88</v>
      </c>
      <c r="M282" s="29" t="s">
        <v>343</v>
      </c>
    </row>
    <row r="283" spans="1:13" s="2" customFormat="1" ht="13.5" x14ac:dyDescent="0.25">
      <c r="A283" s="1">
        <f t="shared" si="5"/>
        <v>277</v>
      </c>
      <c r="B283" s="24" t="s">
        <v>1061</v>
      </c>
      <c r="C283" s="25" t="s">
        <v>1062</v>
      </c>
      <c r="D283" s="25" t="s">
        <v>36</v>
      </c>
      <c r="E283" s="26" t="s">
        <v>1063</v>
      </c>
      <c r="F283" s="26" t="s">
        <v>1064</v>
      </c>
      <c r="G283" s="27">
        <v>1666.381768</v>
      </c>
      <c r="H283" s="27">
        <v>1653.43</v>
      </c>
      <c r="I283" s="28" t="s">
        <v>87</v>
      </c>
      <c r="J283" s="28" t="s">
        <v>89</v>
      </c>
      <c r="K283" s="28" t="s">
        <v>89</v>
      </c>
      <c r="L283" s="28" t="s">
        <v>88</v>
      </c>
      <c r="M283" s="29" t="s">
        <v>90</v>
      </c>
    </row>
    <row r="284" spans="1:13" s="2" customFormat="1" ht="13.5" x14ac:dyDescent="0.25">
      <c r="A284" s="1">
        <f t="shared" si="5"/>
        <v>278</v>
      </c>
      <c r="B284" s="24" t="s">
        <v>1065</v>
      </c>
      <c r="C284" s="25" t="s">
        <v>1066</v>
      </c>
      <c r="D284" s="25" t="s">
        <v>41</v>
      </c>
      <c r="E284" s="26" t="s">
        <v>1067</v>
      </c>
      <c r="F284" s="26" t="s">
        <v>1068</v>
      </c>
      <c r="G284" s="27">
        <v>3855.57</v>
      </c>
      <c r="H284" s="27">
        <v>2334.3200000000002</v>
      </c>
      <c r="I284" s="28" t="s">
        <v>87</v>
      </c>
      <c r="J284" s="28" t="s">
        <v>89</v>
      </c>
      <c r="K284" s="28" t="s">
        <v>88</v>
      </c>
      <c r="L284" s="28" t="s">
        <v>88</v>
      </c>
      <c r="M284" s="29" t="s">
        <v>90</v>
      </c>
    </row>
    <row r="285" spans="1:13" s="2" customFormat="1" ht="13.5" x14ac:dyDescent="0.25">
      <c r="A285" s="1">
        <f t="shared" si="5"/>
        <v>279</v>
      </c>
      <c r="B285" s="24" t="s">
        <v>1069</v>
      </c>
      <c r="C285" s="25" t="s">
        <v>1070</v>
      </c>
      <c r="D285" s="25" t="s">
        <v>64</v>
      </c>
      <c r="E285" s="26" t="s">
        <v>1071</v>
      </c>
      <c r="F285" s="26" t="s">
        <v>1072</v>
      </c>
      <c r="G285" s="27">
        <v>518.79</v>
      </c>
      <c r="H285" s="27">
        <v>134.53</v>
      </c>
      <c r="I285" s="28" t="s">
        <v>95</v>
      </c>
      <c r="J285" s="28" t="s">
        <v>89</v>
      </c>
      <c r="K285" s="28" t="s">
        <v>88</v>
      </c>
      <c r="L285" s="28" t="s">
        <v>88</v>
      </c>
      <c r="M285" s="29" t="s">
        <v>90</v>
      </c>
    </row>
    <row r="286" spans="1:13" s="2" customFormat="1" ht="13.5" x14ac:dyDescent="0.25">
      <c r="A286" s="1">
        <f t="shared" si="5"/>
        <v>280</v>
      </c>
      <c r="B286" s="24" t="s">
        <v>1073</v>
      </c>
      <c r="C286" s="25" t="s">
        <v>1074</v>
      </c>
      <c r="D286" s="25" t="s">
        <v>35</v>
      </c>
      <c r="E286" s="26" t="s">
        <v>1075</v>
      </c>
      <c r="F286" s="26" t="s">
        <v>1076</v>
      </c>
      <c r="G286" s="27">
        <v>613.9940610000001</v>
      </c>
      <c r="H286" s="27">
        <v>499.08</v>
      </c>
      <c r="I286" s="28" t="s">
        <v>87</v>
      </c>
      <c r="J286" s="28" t="s">
        <v>89</v>
      </c>
      <c r="K286" s="28" t="s">
        <v>89</v>
      </c>
      <c r="L286" s="28" t="s">
        <v>88</v>
      </c>
      <c r="M286" s="29" t="s">
        <v>90</v>
      </c>
    </row>
    <row r="287" spans="1:13" s="2" customFormat="1" ht="13.5" x14ac:dyDescent="0.25">
      <c r="A287" s="1">
        <f t="shared" si="5"/>
        <v>281</v>
      </c>
      <c r="B287" s="24" t="s">
        <v>1077</v>
      </c>
      <c r="C287" s="25" t="s">
        <v>1074</v>
      </c>
      <c r="D287" s="25" t="s">
        <v>24</v>
      </c>
      <c r="E287" s="26" t="s">
        <v>1078</v>
      </c>
      <c r="F287" s="26" t="s">
        <v>1079</v>
      </c>
      <c r="G287" s="27">
        <v>506.96674200000001</v>
      </c>
      <c r="H287" s="27">
        <v>440.21</v>
      </c>
      <c r="I287" s="28" t="s">
        <v>87</v>
      </c>
      <c r="J287" s="28" t="s">
        <v>89</v>
      </c>
      <c r="K287" s="28" t="s">
        <v>89</v>
      </c>
      <c r="L287" s="28" t="s">
        <v>88</v>
      </c>
      <c r="M287" s="29" t="s">
        <v>90</v>
      </c>
    </row>
    <row r="288" spans="1:13" s="2" customFormat="1" ht="13.5" x14ac:dyDescent="0.25">
      <c r="A288" s="1">
        <f t="shared" si="5"/>
        <v>282</v>
      </c>
      <c r="B288" s="24" t="s">
        <v>1080</v>
      </c>
      <c r="C288" s="25" t="s">
        <v>1074</v>
      </c>
      <c r="D288" s="25" t="s">
        <v>56</v>
      </c>
      <c r="E288" s="26" t="s">
        <v>1081</v>
      </c>
      <c r="F288" s="26" t="s">
        <v>1082</v>
      </c>
      <c r="G288" s="27">
        <v>3852.045271</v>
      </c>
      <c r="H288" s="27">
        <v>3522.15</v>
      </c>
      <c r="I288" s="28" t="s">
        <v>87</v>
      </c>
      <c r="J288" s="28" t="s">
        <v>89</v>
      </c>
      <c r="K288" s="28" t="s">
        <v>89</v>
      </c>
      <c r="L288" s="28" t="s">
        <v>88</v>
      </c>
      <c r="M288" s="29" t="s">
        <v>90</v>
      </c>
    </row>
    <row r="289" spans="1:13" s="2" customFormat="1" ht="13.5" x14ac:dyDescent="0.25">
      <c r="A289" s="1">
        <f t="shared" si="5"/>
        <v>283</v>
      </c>
      <c r="B289" s="24" t="s">
        <v>1083</v>
      </c>
      <c r="C289" s="25" t="s">
        <v>1084</v>
      </c>
      <c r="D289" s="25" t="s">
        <v>75</v>
      </c>
      <c r="E289" s="26" t="s">
        <v>1085</v>
      </c>
      <c r="F289" s="26" t="s">
        <v>1086</v>
      </c>
      <c r="G289" s="27">
        <v>0</v>
      </c>
      <c r="H289" s="27">
        <v>9.6999999999999993</v>
      </c>
      <c r="I289" s="28" t="s">
        <v>87</v>
      </c>
      <c r="J289" s="28" t="s">
        <v>88</v>
      </c>
      <c r="K289" s="28" t="s">
        <v>88</v>
      </c>
      <c r="L289" s="28" t="s">
        <v>88</v>
      </c>
      <c r="M289" s="29" t="s">
        <v>90</v>
      </c>
    </row>
    <row r="290" spans="1:13" s="2" customFormat="1" ht="13.5" x14ac:dyDescent="0.25">
      <c r="A290" s="1">
        <f t="shared" si="5"/>
        <v>284</v>
      </c>
      <c r="B290" s="24" t="s">
        <v>1087</v>
      </c>
      <c r="C290" s="25" t="s">
        <v>474</v>
      </c>
      <c r="D290" s="25" t="s">
        <v>45</v>
      </c>
      <c r="E290" s="26" t="s">
        <v>1088</v>
      </c>
      <c r="F290" s="26" t="s">
        <v>1089</v>
      </c>
      <c r="G290" s="27">
        <v>37.499554000000003</v>
      </c>
      <c r="H290" s="27">
        <v>16.87</v>
      </c>
      <c r="I290" s="28" t="s">
        <v>87</v>
      </c>
      <c r="J290" s="28" t="s">
        <v>89</v>
      </c>
      <c r="K290" s="28" t="s">
        <v>89</v>
      </c>
      <c r="L290" s="28" t="s">
        <v>88</v>
      </c>
      <c r="M290" s="29" t="s">
        <v>90</v>
      </c>
    </row>
    <row r="291" spans="1:13" s="2" customFormat="1" ht="13.5" x14ac:dyDescent="0.25">
      <c r="A291" s="1">
        <f t="shared" si="5"/>
        <v>285</v>
      </c>
      <c r="B291" s="24" t="s">
        <v>1090</v>
      </c>
      <c r="C291" s="25" t="s">
        <v>1091</v>
      </c>
      <c r="D291" s="25" t="s">
        <v>53</v>
      </c>
      <c r="E291" s="26" t="s">
        <v>1092</v>
      </c>
      <c r="F291" s="26" t="s">
        <v>1093</v>
      </c>
      <c r="G291" s="27">
        <v>908.78</v>
      </c>
      <c r="H291" s="27">
        <v>640.70000000000005</v>
      </c>
      <c r="I291" s="28" t="s">
        <v>125</v>
      </c>
      <c r="J291" s="28" t="s">
        <v>89</v>
      </c>
      <c r="K291" s="28" t="s">
        <v>88</v>
      </c>
      <c r="L291" s="28" t="s">
        <v>88</v>
      </c>
      <c r="M291" s="29" t="s">
        <v>90</v>
      </c>
    </row>
    <row r="292" spans="1:13" s="2" customFormat="1" ht="13.5" x14ac:dyDescent="0.25">
      <c r="A292" s="1">
        <f t="shared" si="5"/>
        <v>286</v>
      </c>
      <c r="B292" s="24" t="s">
        <v>1094</v>
      </c>
      <c r="C292" s="25" t="s">
        <v>1095</v>
      </c>
      <c r="D292" s="25" t="s">
        <v>74</v>
      </c>
      <c r="E292" s="26" t="s">
        <v>1096</v>
      </c>
      <c r="F292" s="26" t="s">
        <v>1097</v>
      </c>
      <c r="G292" s="27">
        <v>171.99</v>
      </c>
      <c r="H292" s="27">
        <v>156.55000000000001</v>
      </c>
      <c r="I292" s="28" t="s">
        <v>87</v>
      </c>
      <c r="J292" s="28" t="s">
        <v>89</v>
      </c>
      <c r="K292" s="28" t="s">
        <v>88</v>
      </c>
      <c r="L292" s="28" t="s">
        <v>88</v>
      </c>
      <c r="M292" s="29" t="s">
        <v>90</v>
      </c>
    </row>
    <row r="293" spans="1:13" s="2" customFormat="1" ht="13.5" x14ac:dyDescent="0.25">
      <c r="A293" s="1">
        <f t="shared" si="5"/>
        <v>287</v>
      </c>
      <c r="B293" s="24" t="s">
        <v>1098</v>
      </c>
      <c r="C293" s="25" t="s">
        <v>1095</v>
      </c>
      <c r="D293" s="25" t="s">
        <v>74</v>
      </c>
      <c r="E293" s="26" t="s">
        <v>1099</v>
      </c>
      <c r="F293" s="26" t="s">
        <v>1100</v>
      </c>
      <c r="G293" s="27">
        <v>177</v>
      </c>
      <c r="H293" s="27">
        <v>162.03</v>
      </c>
      <c r="I293" s="28" t="s">
        <v>87</v>
      </c>
      <c r="J293" s="28" t="s">
        <v>89</v>
      </c>
      <c r="K293" s="28" t="s">
        <v>88</v>
      </c>
      <c r="L293" s="28" t="s">
        <v>88</v>
      </c>
      <c r="M293" s="29" t="s">
        <v>90</v>
      </c>
    </row>
    <row r="294" spans="1:13" s="2" customFormat="1" ht="13.5" x14ac:dyDescent="0.25">
      <c r="A294" s="1">
        <f t="shared" si="5"/>
        <v>288</v>
      </c>
      <c r="B294" s="24" t="s">
        <v>1101</v>
      </c>
      <c r="C294" s="25" t="s">
        <v>1102</v>
      </c>
      <c r="D294" s="25" t="s">
        <v>69</v>
      </c>
      <c r="E294" s="26" t="s">
        <v>1103</v>
      </c>
      <c r="F294" s="26" t="s">
        <v>1104</v>
      </c>
      <c r="G294" s="27">
        <v>1036.6500000000001</v>
      </c>
      <c r="H294" s="27">
        <v>434.46</v>
      </c>
      <c r="I294" s="28" t="s">
        <v>87</v>
      </c>
      <c r="J294" s="28" t="s">
        <v>89</v>
      </c>
      <c r="K294" s="28" t="s">
        <v>88</v>
      </c>
      <c r="L294" s="28" t="s">
        <v>88</v>
      </c>
      <c r="M294" s="29" t="s">
        <v>90</v>
      </c>
    </row>
    <row r="295" spans="1:13" s="2" customFormat="1" ht="13.5" x14ac:dyDescent="0.25">
      <c r="A295" s="1">
        <f t="shared" si="5"/>
        <v>289</v>
      </c>
      <c r="B295" s="24" t="s">
        <v>1105</v>
      </c>
      <c r="C295" s="25" t="s">
        <v>1106</v>
      </c>
      <c r="D295" s="25" t="s">
        <v>74</v>
      </c>
      <c r="E295" s="26" t="s">
        <v>1107</v>
      </c>
      <c r="F295" s="26" t="s">
        <v>1108</v>
      </c>
      <c r="G295" s="27">
        <v>29.73</v>
      </c>
      <c r="H295" s="27">
        <v>30.32</v>
      </c>
      <c r="I295" s="28" t="s">
        <v>87</v>
      </c>
      <c r="J295" s="28" t="s">
        <v>89</v>
      </c>
      <c r="K295" s="28" t="s">
        <v>88</v>
      </c>
      <c r="L295" s="28" t="s">
        <v>88</v>
      </c>
      <c r="M295" s="29" t="s">
        <v>90</v>
      </c>
    </row>
    <row r="296" spans="1:13" s="2" customFormat="1" ht="13.5" x14ac:dyDescent="0.25">
      <c r="A296" s="1">
        <f t="shared" si="5"/>
        <v>290</v>
      </c>
      <c r="B296" s="24" t="s">
        <v>1109</v>
      </c>
      <c r="C296" s="25" t="s">
        <v>1106</v>
      </c>
      <c r="D296" s="25" t="s">
        <v>74</v>
      </c>
      <c r="E296" s="26" t="s">
        <v>1110</v>
      </c>
      <c r="F296" s="26" t="s">
        <v>1111</v>
      </c>
      <c r="G296" s="27">
        <v>154.32</v>
      </c>
      <c r="H296" s="27">
        <v>147.86000000000001</v>
      </c>
      <c r="I296" s="28" t="s">
        <v>87</v>
      </c>
      <c r="J296" s="28" t="s">
        <v>89</v>
      </c>
      <c r="K296" s="28" t="s">
        <v>88</v>
      </c>
      <c r="L296" s="28" t="s">
        <v>88</v>
      </c>
      <c r="M296" s="29" t="s">
        <v>90</v>
      </c>
    </row>
    <row r="297" spans="1:13" s="2" customFormat="1" ht="13.5" x14ac:dyDescent="0.25">
      <c r="A297" s="1">
        <f t="shared" si="5"/>
        <v>291</v>
      </c>
      <c r="B297" s="24" t="s">
        <v>1112</v>
      </c>
      <c r="C297" s="25" t="s">
        <v>1113</v>
      </c>
      <c r="D297" s="25" t="s">
        <v>63</v>
      </c>
      <c r="E297" s="26" t="s">
        <v>1114</v>
      </c>
      <c r="F297" s="26" t="s">
        <v>1115</v>
      </c>
      <c r="G297" s="27">
        <v>426.68</v>
      </c>
      <c r="H297" s="27">
        <v>262.39999999999998</v>
      </c>
      <c r="I297" s="28" t="s">
        <v>125</v>
      </c>
      <c r="J297" s="28" t="s">
        <v>89</v>
      </c>
      <c r="K297" s="28" t="s">
        <v>88</v>
      </c>
      <c r="L297" s="28" t="s">
        <v>88</v>
      </c>
      <c r="M297" s="29" t="s">
        <v>90</v>
      </c>
    </row>
    <row r="298" spans="1:13" s="2" customFormat="1" ht="13.5" x14ac:dyDescent="0.25">
      <c r="A298" s="1">
        <f t="shared" si="5"/>
        <v>292</v>
      </c>
      <c r="B298" s="24" t="s">
        <v>1116</v>
      </c>
      <c r="C298" s="25" t="s">
        <v>1117</v>
      </c>
      <c r="D298" s="25" t="s">
        <v>66</v>
      </c>
      <c r="E298" s="26" t="s">
        <v>1118</v>
      </c>
      <c r="F298" s="26" t="s">
        <v>1119</v>
      </c>
      <c r="G298" s="27">
        <v>700.98</v>
      </c>
      <c r="H298" s="27">
        <v>115.52</v>
      </c>
      <c r="I298" s="28" t="s">
        <v>125</v>
      </c>
      <c r="J298" s="28" t="s">
        <v>89</v>
      </c>
      <c r="K298" s="28" t="s">
        <v>88</v>
      </c>
      <c r="L298" s="28" t="s">
        <v>88</v>
      </c>
      <c r="M298" s="29" t="s">
        <v>90</v>
      </c>
    </row>
    <row r="299" spans="1:13" s="2" customFormat="1" ht="13.5" x14ac:dyDescent="0.25">
      <c r="A299" s="1">
        <f t="shared" si="5"/>
        <v>293</v>
      </c>
      <c r="B299" s="24" t="s">
        <v>1120</v>
      </c>
      <c r="C299" s="25" t="s">
        <v>684</v>
      </c>
      <c r="D299" s="25" t="s">
        <v>54</v>
      </c>
      <c r="E299" s="26" t="s">
        <v>1121</v>
      </c>
      <c r="F299" s="26" t="s">
        <v>1122</v>
      </c>
      <c r="G299" s="27">
        <v>3336.9</v>
      </c>
      <c r="H299" s="27">
        <v>2485.14</v>
      </c>
      <c r="I299" s="28" t="s">
        <v>125</v>
      </c>
      <c r="J299" s="28" t="s">
        <v>89</v>
      </c>
      <c r="K299" s="28" t="s">
        <v>88</v>
      </c>
      <c r="L299" s="28" t="s">
        <v>88</v>
      </c>
      <c r="M299" s="29" t="s">
        <v>90</v>
      </c>
    </row>
    <row r="300" spans="1:13" s="2" customFormat="1" ht="13.5" x14ac:dyDescent="0.25">
      <c r="A300" s="1">
        <f t="shared" si="5"/>
        <v>294</v>
      </c>
      <c r="B300" s="24" t="s">
        <v>1123</v>
      </c>
      <c r="C300" s="25" t="s">
        <v>269</v>
      </c>
      <c r="D300" s="25" t="s">
        <v>69</v>
      </c>
      <c r="E300" s="26" t="s">
        <v>1124</v>
      </c>
      <c r="F300" s="26" t="s">
        <v>1125</v>
      </c>
      <c r="G300" s="27">
        <v>344.88</v>
      </c>
      <c r="H300" s="27">
        <v>92.58</v>
      </c>
      <c r="I300" s="28" t="s">
        <v>87</v>
      </c>
      <c r="J300" s="28" t="s">
        <v>89</v>
      </c>
      <c r="K300" s="28" t="s">
        <v>88</v>
      </c>
      <c r="L300" s="28" t="s">
        <v>88</v>
      </c>
      <c r="M300" s="29" t="s">
        <v>90</v>
      </c>
    </row>
    <row r="301" spans="1:13" s="2" customFormat="1" ht="13.5" x14ac:dyDescent="0.25">
      <c r="A301" s="1">
        <f t="shared" si="5"/>
        <v>295</v>
      </c>
      <c r="B301" s="24" t="s">
        <v>1126</v>
      </c>
      <c r="C301" s="25" t="s">
        <v>799</v>
      </c>
      <c r="D301" s="25" t="s">
        <v>60</v>
      </c>
      <c r="E301" s="26" t="s">
        <v>1127</v>
      </c>
      <c r="F301" s="26" t="s">
        <v>1128</v>
      </c>
      <c r="G301" s="27">
        <v>136.06</v>
      </c>
      <c r="H301" s="27">
        <v>118.65</v>
      </c>
      <c r="I301" s="28" t="s">
        <v>87</v>
      </c>
      <c r="J301" s="28" t="s">
        <v>89</v>
      </c>
      <c r="K301" s="28" t="s">
        <v>89</v>
      </c>
      <c r="L301" s="28" t="s">
        <v>88</v>
      </c>
      <c r="M301" s="29" t="s">
        <v>90</v>
      </c>
    </row>
    <row r="302" spans="1:13" s="2" customFormat="1" ht="13.5" x14ac:dyDescent="0.25">
      <c r="A302" s="1">
        <f t="shared" si="5"/>
        <v>296</v>
      </c>
      <c r="B302" s="24" t="s">
        <v>1129</v>
      </c>
      <c r="C302" s="25" t="s">
        <v>1129</v>
      </c>
      <c r="D302" s="25" t="s">
        <v>36</v>
      </c>
      <c r="E302" s="26" t="s">
        <v>1130</v>
      </c>
      <c r="F302" s="26" t="s">
        <v>1131</v>
      </c>
      <c r="G302" s="27">
        <v>4078.2</v>
      </c>
      <c r="H302" s="27">
        <v>2873.84</v>
      </c>
      <c r="I302" s="28" t="s">
        <v>87</v>
      </c>
      <c r="J302" s="28" t="s">
        <v>89</v>
      </c>
      <c r="K302" s="28" t="s">
        <v>89</v>
      </c>
      <c r="L302" s="28" t="s">
        <v>88</v>
      </c>
      <c r="M302" s="29" t="s">
        <v>90</v>
      </c>
    </row>
    <row r="303" spans="1:13" s="2" customFormat="1" ht="13.5" x14ac:dyDescent="0.25">
      <c r="A303" s="1">
        <f t="shared" si="5"/>
        <v>297</v>
      </c>
      <c r="B303" s="24" t="s">
        <v>1132</v>
      </c>
      <c r="C303" s="25" t="s">
        <v>1133</v>
      </c>
      <c r="D303" s="25" t="s">
        <v>60</v>
      </c>
      <c r="E303" s="26" t="s">
        <v>1134</v>
      </c>
      <c r="F303" s="26" t="s">
        <v>1135</v>
      </c>
      <c r="G303" s="27">
        <v>67.75</v>
      </c>
      <c r="H303" s="27">
        <v>55.25</v>
      </c>
      <c r="I303" s="28" t="s">
        <v>125</v>
      </c>
      <c r="J303" s="28" t="s">
        <v>89</v>
      </c>
      <c r="K303" s="28" t="s">
        <v>88</v>
      </c>
      <c r="L303" s="28" t="s">
        <v>88</v>
      </c>
      <c r="M303" s="29" t="s">
        <v>90</v>
      </c>
    </row>
    <row r="304" spans="1:13" s="2" customFormat="1" ht="13.5" x14ac:dyDescent="0.25">
      <c r="A304" s="1">
        <f t="shared" si="5"/>
        <v>298</v>
      </c>
      <c r="B304" s="24" t="s">
        <v>1136</v>
      </c>
      <c r="C304" s="25" t="s">
        <v>1137</v>
      </c>
      <c r="D304" s="25" t="s">
        <v>28</v>
      </c>
      <c r="E304" s="26" t="s">
        <v>1138</v>
      </c>
      <c r="F304" s="26" t="s">
        <v>1139</v>
      </c>
      <c r="G304" s="27">
        <v>77.27</v>
      </c>
      <c r="H304" s="27">
        <v>68.709999999999994</v>
      </c>
      <c r="I304" s="28" t="s">
        <v>87</v>
      </c>
      <c r="J304" s="28" t="s">
        <v>89</v>
      </c>
      <c r="K304" s="28" t="s">
        <v>89</v>
      </c>
      <c r="L304" s="28" t="s">
        <v>88</v>
      </c>
      <c r="M304" s="29" t="s">
        <v>158</v>
      </c>
    </row>
    <row r="305" spans="1:13" s="2" customFormat="1" ht="13.5" x14ac:dyDescent="0.25">
      <c r="A305" s="1">
        <f t="shared" si="5"/>
        <v>299</v>
      </c>
      <c r="B305" s="24" t="s">
        <v>1140</v>
      </c>
      <c r="C305" s="25" t="s">
        <v>1137</v>
      </c>
      <c r="D305" s="25" t="s">
        <v>26</v>
      </c>
      <c r="E305" s="26" t="s">
        <v>1141</v>
      </c>
      <c r="F305" s="26" t="s">
        <v>1142</v>
      </c>
      <c r="G305" s="27">
        <v>340.17</v>
      </c>
      <c r="H305" s="27">
        <v>248.13</v>
      </c>
      <c r="I305" s="28" t="s">
        <v>125</v>
      </c>
      <c r="J305" s="28" t="s">
        <v>89</v>
      </c>
      <c r="K305" s="28" t="s">
        <v>88</v>
      </c>
      <c r="L305" s="28" t="s">
        <v>88</v>
      </c>
      <c r="M305" s="29" t="s">
        <v>90</v>
      </c>
    </row>
    <row r="306" spans="1:13" s="2" customFormat="1" ht="13.5" x14ac:dyDescent="0.25">
      <c r="A306" s="1">
        <f t="shared" si="5"/>
        <v>300</v>
      </c>
      <c r="B306" s="24" t="s">
        <v>1143</v>
      </c>
      <c r="C306" s="25" t="s">
        <v>1144</v>
      </c>
      <c r="D306" s="25" t="s">
        <v>28</v>
      </c>
      <c r="E306" s="26" t="s">
        <v>1145</v>
      </c>
      <c r="F306" s="26" t="s">
        <v>1146</v>
      </c>
      <c r="G306" s="27">
        <v>119.5</v>
      </c>
      <c r="H306" s="27">
        <v>87.13</v>
      </c>
      <c r="I306" s="28" t="s">
        <v>87</v>
      </c>
      <c r="J306" s="28" t="s">
        <v>89</v>
      </c>
      <c r="K306" s="28" t="s">
        <v>89</v>
      </c>
      <c r="L306" s="28" t="s">
        <v>88</v>
      </c>
      <c r="M306" s="29" t="s">
        <v>90</v>
      </c>
    </row>
    <row r="307" spans="1:13" s="2" customFormat="1" ht="13.5" x14ac:dyDescent="0.25">
      <c r="A307" s="1">
        <f t="shared" si="5"/>
        <v>301</v>
      </c>
      <c r="B307" s="24" t="s">
        <v>1147</v>
      </c>
      <c r="C307" s="25" t="s">
        <v>976</v>
      </c>
      <c r="D307" s="25" t="s">
        <v>60</v>
      </c>
      <c r="E307" s="26" t="s">
        <v>1148</v>
      </c>
      <c r="F307" s="26" t="s">
        <v>1149</v>
      </c>
      <c r="G307" s="27">
        <v>73.693881000000005</v>
      </c>
      <c r="H307" s="27">
        <v>74.25</v>
      </c>
      <c r="I307" s="28" t="s">
        <v>87</v>
      </c>
      <c r="J307" s="28" t="s">
        <v>89</v>
      </c>
      <c r="K307" s="28" t="s">
        <v>88</v>
      </c>
      <c r="L307" s="28" t="s">
        <v>88</v>
      </c>
      <c r="M307" s="29" t="s">
        <v>90</v>
      </c>
    </row>
    <row r="308" spans="1:13" s="2" customFormat="1" ht="13.5" x14ac:dyDescent="0.25">
      <c r="A308" s="1">
        <f t="shared" si="5"/>
        <v>302</v>
      </c>
      <c r="B308" s="24" t="s">
        <v>1150</v>
      </c>
      <c r="C308" s="25" t="s">
        <v>1151</v>
      </c>
      <c r="D308" s="25" t="s">
        <v>24</v>
      </c>
      <c r="E308" s="26" t="s">
        <v>1152</v>
      </c>
      <c r="F308" s="26" t="s">
        <v>1153</v>
      </c>
      <c r="G308" s="27">
        <v>599.08000000000004</v>
      </c>
      <c r="H308" s="27">
        <v>399.39</v>
      </c>
      <c r="I308" s="28" t="s">
        <v>125</v>
      </c>
      <c r="J308" s="28" t="s">
        <v>89</v>
      </c>
      <c r="K308" s="28" t="s">
        <v>88</v>
      </c>
      <c r="L308" s="28" t="s">
        <v>88</v>
      </c>
      <c r="M308" s="29" t="s">
        <v>90</v>
      </c>
    </row>
    <row r="309" spans="1:13" s="2" customFormat="1" ht="13.5" x14ac:dyDescent="0.25">
      <c r="A309" s="1">
        <f t="shared" si="5"/>
        <v>303</v>
      </c>
      <c r="B309" s="24" t="s">
        <v>1154</v>
      </c>
      <c r="C309" s="25" t="s">
        <v>1155</v>
      </c>
      <c r="D309" s="25" t="s">
        <v>36</v>
      </c>
      <c r="E309" s="26" t="s">
        <v>1156</v>
      </c>
      <c r="F309" s="26" t="s">
        <v>1157</v>
      </c>
      <c r="G309" s="27">
        <v>1049.1600000000001</v>
      </c>
      <c r="H309" s="27">
        <v>1005.97</v>
      </c>
      <c r="I309" s="28" t="s">
        <v>125</v>
      </c>
      <c r="J309" s="28" t="s">
        <v>89</v>
      </c>
      <c r="K309" s="28" t="s">
        <v>88</v>
      </c>
      <c r="L309" s="28" t="s">
        <v>88</v>
      </c>
      <c r="M309" s="29" t="s">
        <v>90</v>
      </c>
    </row>
    <row r="310" spans="1:13" s="2" customFormat="1" ht="13.5" x14ac:dyDescent="0.25">
      <c r="A310" s="1">
        <f t="shared" si="5"/>
        <v>304</v>
      </c>
      <c r="B310" s="24" t="s">
        <v>1158</v>
      </c>
      <c r="C310" s="25" t="s">
        <v>233</v>
      </c>
      <c r="D310" s="25" t="s">
        <v>41</v>
      </c>
      <c r="E310" s="26" t="s">
        <v>1159</v>
      </c>
      <c r="F310" s="26" t="s">
        <v>1160</v>
      </c>
      <c r="G310" s="27">
        <v>967.27</v>
      </c>
      <c r="H310" s="27">
        <v>771.98</v>
      </c>
      <c r="I310" s="28" t="s">
        <v>125</v>
      </c>
      <c r="J310" s="28" t="s">
        <v>89</v>
      </c>
      <c r="K310" s="28" t="s">
        <v>88</v>
      </c>
      <c r="L310" s="28" t="s">
        <v>88</v>
      </c>
      <c r="M310" s="29" t="s">
        <v>158</v>
      </c>
    </row>
    <row r="311" spans="1:13" s="2" customFormat="1" ht="13.5" x14ac:dyDescent="0.25">
      <c r="A311" s="1">
        <f t="shared" si="5"/>
        <v>305</v>
      </c>
      <c r="B311" s="24" t="s">
        <v>1161</v>
      </c>
      <c r="C311" s="25" t="s">
        <v>1162</v>
      </c>
      <c r="D311" s="25" t="s">
        <v>21</v>
      </c>
      <c r="E311" s="26" t="s">
        <v>1163</v>
      </c>
      <c r="F311" s="26" t="s">
        <v>1164</v>
      </c>
      <c r="G311" s="27">
        <v>475.65979399999998</v>
      </c>
      <c r="H311" s="27">
        <v>420.06</v>
      </c>
      <c r="I311" s="28" t="s">
        <v>87</v>
      </c>
      <c r="J311" s="28" t="s">
        <v>89</v>
      </c>
      <c r="K311" s="28" t="s">
        <v>89</v>
      </c>
      <c r="L311" s="28" t="s">
        <v>88</v>
      </c>
      <c r="M311" s="29" t="s">
        <v>90</v>
      </c>
    </row>
    <row r="312" spans="1:13" s="2" customFormat="1" ht="13.5" x14ac:dyDescent="0.25">
      <c r="A312" s="1">
        <f t="shared" si="5"/>
        <v>306</v>
      </c>
      <c r="B312" s="24" t="s">
        <v>1165</v>
      </c>
      <c r="C312" s="25" t="s">
        <v>1162</v>
      </c>
      <c r="D312" s="25" t="s">
        <v>21</v>
      </c>
      <c r="E312" s="26" t="s">
        <v>1166</v>
      </c>
      <c r="F312" s="26" t="s">
        <v>1167</v>
      </c>
      <c r="G312" s="27">
        <v>902.79718800000001</v>
      </c>
      <c r="H312" s="27">
        <v>761.37</v>
      </c>
      <c r="I312" s="28" t="s">
        <v>87</v>
      </c>
      <c r="J312" s="28" t="s">
        <v>89</v>
      </c>
      <c r="K312" s="28" t="s">
        <v>89</v>
      </c>
      <c r="L312" s="28" t="s">
        <v>88</v>
      </c>
      <c r="M312" s="29" t="s">
        <v>90</v>
      </c>
    </row>
    <row r="313" spans="1:13" s="2" customFormat="1" ht="13.5" x14ac:dyDescent="0.25">
      <c r="A313" s="1">
        <f t="shared" si="5"/>
        <v>307</v>
      </c>
      <c r="B313" s="24" t="s">
        <v>1168</v>
      </c>
      <c r="C313" s="25" t="s">
        <v>1162</v>
      </c>
      <c r="D313" s="25" t="s">
        <v>41</v>
      </c>
      <c r="E313" s="26" t="s">
        <v>1169</v>
      </c>
      <c r="F313" s="26" t="s">
        <v>1170</v>
      </c>
      <c r="G313" s="27">
        <v>80.894793000000007</v>
      </c>
      <c r="H313" s="27">
        <v>52.47</v>
      </c>
      <c r="I313" s="28" t="s">
        <v>87</v>
      </c>
      <c r="J313" s="28" t="s">
        <v>89</v>
      </c>
      <c r="K313" s="28" t="s">
        <v>89</v>
      </c>
      <c r="L313" s="28" t="s">
        <v>88</v>
      </c>
      <c r="M313" s="29" t="s">
        <v>90</v>
      </c>
    </row>
    <row r="314" spans="1:13" s="2" customFormat="1" ht="13.5" x14ac:dyDescent="0.25">
      <c r="A314" s="1">
        <f t="shared" si="5"/>
        <v>308</v>
      </c>
      <c r="B314" s="24" t="s">
        <v>1171</v>
      </c>
      <c r="C314" s="25" t="s">
        <v>1162</v>
      </c>
      <c r="D314" s="25" t="s">
        <v>36</v>
      </c>
      <c r="E314" s="26" t="s">
        <v>1172</v>
      </c>
      <c r="F314" s="26" t="s">
        <v>1173</v>
      </c>
      <c r="G314" s="27">
        <v>86.41</v>
      </c>
      <c r="H314" s="27">
        <v>72.650000000000006</v>
      </c>
      <c r="I314" s="28" t="s">
        <v>87</v>
      </c>
      <c r="J314" s="28" t="s">
        <v>89</v>
      </c>
      <c r="K314" s="28" t="s">
        <v>89</v>
      </c>
      <c r="L314" s="28" t="s">
        <v>88</v>
      </c>
      <c r="M314" s="29" t="s">
        <v>90</v>
      </c>
    </row>
    <row r="315" spans="1:13" s="2" customFormat="1" ht="13.5" x14ac:dyDescent="0.25">
      <c r="A315" s="1">
        <f t="shared" si="5"/>
        <v>309</v>
      </c>
      <c r="B315" s="24" t="s">
        <v>1174</v>
      </c>
      <c r="C315" s="25" t="s">
        <v>625</v>
      </c>
      <c r="D315" s="25" t="s">
        <v>64</v>
      </c>
      <c r="E315" s="26" t="s">
        <v>1175</v>
      </c>
      <c r="F315" s="26" t="s">
        <v>1176</v>
      </c>
      <c r="G315" s="27">
        <v>198.26</v>
      </c>
      <c r="H315" s="27">
        <v>85.32</v>
      </c>
      <c r="I315" s="28" t="s">
        <v>87</v>
      </c>
      <c r="J315" s="28" t="s">
        <v>89</v>
      </c>
      <c r="K315" s="28" t="s">
        <v>89</v>
      </c>
      <c r="L315" s="28" t="s">
        <v>88</v>
      </c>
      <c r="M315" s="29" t="s">
        <v>1177</v>
      </c>
    </row>
    <row r="316" spans="1:13" s="2" customFormat="1" ht="13.5" x14ac:dyDescent="0.25">
      <c r="A316" s="1">
        <f t="shared" si="5"/>
        <v>310</v>
      </c>
      <c r="B316" s="24" t="s">
        <v>1178</v>
      </c>
      <c r="C316" s="25" t="s">
        <v>1162</v>
      </c>
      <c r="D316" s="25" t="s">
        <v>59</v>
      </c>
      <c r="E316" s="26" t="s">
        <v>1179</v>
      </c>
      <c r="F316" s="26" t="s">
        <v>1180</v>
      </c>
      <c r="G316" s="27">
        <v>248.85753</v>
      </c>
      <c r="H316" s="27">
        <v>196.47</v>
      </c>
      <c r="I316" s="28" t="s">
        <v>87</v>
      </c>
      <c r="J316" s="28" t="s">
        <v>89</v>
      </c>
      <c r="K316" s="28" t="s">
        <v>89</v>
      </c>
      <c r="L316" s="28" t="s">
        <v>88</v>
      </c>
      <c r="M316" s="29" t="s">
        <v>90</v>
      </c>
    </row>
    <row r="317" spans="1:13" s="2" customFormat="1" ht="13.5" x14ac:dyDescent="0.25">
      <c r="A317" s="1">
        <f t="shared" si="5"/>
        <v>311</v>
      </c>
      <c r="B317" s="24" t="s">
        <v>1181</v>
      </c>
      <c r="C317" s="25" t="s">
        <v>1162</v>
      </c>
      <c r="D317" s="25" t="s">
        <v>47</v>
      </c>
      <c r="E317" s="26" t="s">
        <v>1182</v>
      </c>
      <c r="F317" s="26" t="s">
        <v>1183</v>
      </c>
      <c r="G317" s="27">
        <v>377.24898400000001</v>
      </c>
      <c r="H317" s="27">
        <v>298.29000000000002</v>
      </c>
      <c r="I317" s="28" t="s">
        <v>87</v>
      </c>
      <c r="J317" s="28" t="s">
        <v>89</v>
      </c>
      <c r="K317" s="28" t="s">
        <v>89</v>
      </c>
      <c r="L317" s="28" t="s">
        <v>88</v>
      </c>
      <c r="M317" s="29" t="s">
        <v>90</v>
      </c>
    </row>
    <row r="318" spans="1:13" s="2" customFormat="1" ht="13.5" x14ac:dyDescent="0.25">
      <c r="A318" s="1">
        <f t="shared" si="5"/>
        <v>312</v>
      </c>
      <c r="B318" s="24" t="s">
        <v>1184</v>
      </c>
      <c r="C318" s="25" t="s">
        <v>1162</v>
      </c>
      <c r="D318" s="25" t="s">
        <v>22</v>
      </c>
      <c r="E318" s="26" t="s">
        <v>1185</v>
      </c>
      <c r="F318" s="26" t="s">
        <v>1186</v>
      </c>
      <c r="G318" s="27">
        <v>720.07143200000007</v>
      </c>
      <c r="H318" s="27">
        <v>637.36</v>
      </c>
      <c r="I318" s="28" t="s">
        <v>87</v>
      </c>
      <c r="J318" s="28" t="s">
        <v>89</v>
      </c>
      <c r="K318" s="28" t="s">
        <v>88</v>
      </c>
      <c r="L318" s="28" t="s">
        <v>88</v>
      </c>
      <c r="M318" s="29" t="s">
        <v>90</v>
      </c>
    </row>
    <row r="319" spans="1:13" s="2" customFormat="1" ht="13.5" x14ac:dyDescent="0.25">
      <c r="A319" s="1">
        <f t="shared" si="5"/>
        <v>313</v>
      </c>
      <c r="B319" s="24" t="s">
        <v>1187</v>
      </c>
      <c r="C319" s="25" t="s">
        <v>625</v>
      </c>
      <c r="D319" s="25" t="s">
        <v>66</v>
      </c>
      <c r="E319" s="26" t="s">
        <v>1188</v>
      </c>
      <c r="F319" s="26" t="s">
        <v>1189</v>
      </c>
      <c r="G319" s="27">
        <v>471.20000000000005</v>
      </c>
      <c r="H319" s="27">
        <v>217.17</v>
      </c>
      <c r="I319" s="28" t="s">
        <v>125</v>
      </c>
      <c r="J319" s="28" t="s">
        <v>89</v>
      </c>
      <c r="K319" s="28" t="s">
        <v>88</v>
      </c>
      <c r="L319" s="28" t="s">
        <v>88</v>
      </c>
      <c r="M319" s="29" t="s">
        <v>90</v>
      </c>
    </row>
    <row r="320" spans="1:13" s="2" customFormat="1" ht="13.5" x14ac:dyDescent="0.25">
      <c r="A320" s="1">
        <f t="shared" si="5"/>
        <v>314</v>
      </c>
      <c r="B320" s="24" t="s">
        <v>1190</v>
      </c>
      <c r="C320" s="25" t="s">
        <v>1162</v>
      </c>
      <c r="D320" s="25" t="s">
        <v>57</v>
      </c>
      <c r="E320" s="26" t="s">
        <v>1191</v>
      </c>
      <c r="F320" s="26" t="s">
        <v>1192</v>
      </c>
      <c r="G320" s="27">
        <v>252.17576399999999</v>
      </c>
      <c r="H320" s="27">
        <v>199.19</v>
      </c>
      <c r="I320" s="28" t="s">
        <v>87</v>
      </c>
      <c r="J320" s="28" t="s">
        <v>89</v>
      </c>
      <c r="K320" s="28" t="s">
        <v>89</v>
      </c>
      <c r="L320" s="28" t="s">
        <v>88</v>
      </c>
      <c r="M320" s="29" t="s">
        <v>90</v>
      </c>
    </row>
    <row r="321" spans="1:13" s="2" customFormat="1" ht="13.5" x14ac:dyDescent="0.25">
      <c r="A321" s="1">
        <f t="shared" si="5"/>
        <v>315</v>
      </c>
      <c r="B321" s="24" t="s">
        <v>1193</v>
      </c>
      <c r="C321" s="25" t="s">
        <v>1162</v>
      </c>
      <c r="D321" s="25" t="s">
        <v>41</v>
      </c>
      <c r="E321" s="26" t="s">
        <v>1194</v>
      </c>
      <c r="F321" s="26" t="s">
        <v>1195</v>
      </c>
      <c r="G321" s="27">
        <v>196.05</v>
      </c>
      <c r="H321" s="27">
        <v>99.36</v>
      </c>
      <c r="I321" s="28" t="s">
        <v>87</v>
      </c>
      <c r="J321" s="28" t="s">
        <v>89</v>
      </c>
      <c r="K321" s="28" t="s">
        <v>89</v>
      </c>
      <c r="L321" s="28" t="s">
        <v>88</v>
      </c>
      <c r="M321" s="29" t="s">
        <v>90</v>
      </c>
    </row>
    <row r="322" spans="1:13" s="2" customFormat="1" ht="13.5" x14ac:dyDescent="0.25">
      <c r="A322" s="1">
        <f t="shared" si="5"/>
        <v>316</v>
      </c>
      <c r="B322" s="24" t="s">
        <v>1196</v>
      </c>
      <c r="C322" s="25" t="s">
        <v>233</v>
      </c>
      <c r="D322" s="25" t="s">
        <v>39</v>
      </c>
      <c r="E322" s="26" t="s">
        <v>1197</v>
      </c>
      <c r="F322" s="26" t="s">
        <v>1198</v>
      </c>
      <c r="G322" s="27">
        <v>1043.596477</v>
      </c>
      <c r="H322" s="27">
        <v>895.15</v>
      </c>
      <c r="I322" s="28" t="s">
        <v>87</v>
      </c>
      <c r="J322" s="28" t="s">
        <v>89</v>
      </c>
      <c r="K322" s="28" t="s">
        <v>89</v>
      </c>
      <c r="L322" s="28" t="s">
        <v>88</v>
      </c>
      <c r="M322" s="29" t="s">
        <v>90</v>
      </c>
    </row>
    <row r="323" spans="1:13" s="2" customFormat="1" ht="13.5" x14ac:dyDescent="0.25">
      <c r="A323" s="1">
        <f t="shared" si="5"/>
        <v>317</v>
      </c>
      <c r="B323" s="24" t="s">
        <v>1199</v>
      </c>
      <c r="C323" s="25" t="s">
        <v>233</v>
      </c>
      <c r="D323" s="25" t="s">
        <v>37</v>
      </c>
      <c r="E323" s="26" t="s">
        <v>1200</v>
      </c>
      <c r="F323" s="26" t="s">
        <v>1201</v>
      </c>
      <c r="G323" s="27">
        <v>13809.248941</v>
      </c>
      <c r="H323" s="27">
        <v>11604.07</v>
      </c>
      <c r="I323" s="28" t="s">
        <v>87</v>
      </c>
      <c r="J323" s="28" t="s">
        <v>89</v>
      </c>
      <c r="K323" s="28" t="s">
        <v>89</v>
      </c>
      <c r="L323" s="28" t="s">
        <v>88</v>
      </c>
      <c r="M323" s="29" t="s">
        <v>90</v>
      </c>
    </row>
    <row r="324" spans="1:13" s="2" customFormat="1" ht="13.5" x14ac:dyDescent="0.25">
      <c r="A324" s="1">
        <f t="shared" si="5"/>
        <v>318</v>
      </c>
      <c r="B324" s="24" t="s">
        <v>1202</v>
      </c>
      <c r="C324" s="25" t="s">
        <v>1203</v>
      </c>
      <c r="D324" s="25" t="s">
        <v>23</v>
      </c>
      <c r="E324" s="26" t="s">
        <v>1204</v>
      </c>
      <c r="F324" s="26" t="s">
        <v>1205</v>
      </c>
      <c r="G324" s="27">
        <v>413.20488</v>
      </c>
      <c r="H324" s="27">
        <v>319.08</v>
      </c>
      <c r="I324" s="28" t="s">
        <v>87</v>
      </c>
      <c r="J324" s="28" t="s">
        <v>89</v>
      </c>
      <c r="K324" s="28" t="s">
        <v>89</v>
      </c>
      <c r="L324" s="28" t="s">
        <v>88</v>
      </c>
      <c r="M324" s="29" t="s">
        <v>90</v>
      </c>
    </row>
    <row r="325" spans="1:13" s="2" customFormat="1" ht="13.5" x14ac:dyDescent="0.25">
      <c r="A325" s="1">
        <f t="shared" si="5"/>
        <v>319</v>
      </c>
      <c r="B325" s="24" t="s">
        <v>1206</v>
      </c>
      <c r="C325" s="25" t="s">
        <v>1207</v>
      </c>
      <c r="D325" s="25" t="s">
        <v>54</v>
      </c>
      <c r="E325" s="26" t="s">
        <v>1208</v>
      </c>
      <c r="F325" s="26" t="s">
        <v>1209</v>
      </c>
      <c r="G325" s="27">
        <v>1089.3499999999999</v>
      </c>
      <c r="H325" s="27">
        <v>645.82000000000005</v>
      </c>
      <c r="I325" s="28" t="s">
        <v>87</v>
      </c>
      <c r="J325" s="28" t="s">
        <v>89</v>
      </c>
      <c r="K325" s="28" t="s">
        <v>89</v>
      </c>
      <c r="L325" s="28" t="s">
        <v>88</v>
      </c>
      <c r="M325" s="29" t="s">
        <v>90</v>
      </c>
    </row>
    <row r="326" spans="1:13" s="2" customFormat="1" ht="13.5" x14ac:dyDescent="0.25">
      <c r="A326" s="1">
        <f t="shared" si="5"/>
        <v>320</v>
      </c>
      <c r="B326" s="24" t="s">
        <v>1210</v>
      </c>
      <c r="C326" s="25" t="s">
        <v>1211</v>
      </c>
      <c r="D326" s="25" t="s">
        <v>78</v>
      </c>
      <c r="E326" s="26" t="s">
        <v>1212</v>
      </c>
      <c r="F326" s="26" t="s">
        <v>1213</v>
      </c>
      <c r="G326" s="27">
        <v>1.36</v>
      </c>
      <c r="H326" s="27">
        <v>1.1000000000000001</v>
      </c>
      <c r="I326" s="28" t="s">
        <v>87</v>
      </c>
      <c r="J326" s="28" t="s">
        <v>89</v>
      </c>
      <c r="K326" s="28" t="s">
        <v>88</v>
      </c>
      <c r="L326" s="28" t="s">
        <v>88</v>
      </c>
      <c r="M326" s="29" t="s">
        <v>90</v>
      </c>
    </row>
    <row r="327" spans="1:13" s="2" customFormat="1" ht="13.5" x14ac:dyDescent="0.25">
      <c r="A327" s="1">
        <f t="shared" si="5"/>
        <v>321</v>
      </c>
      <c r="B327" s="24" t="s">
        <v>1214</v>
      </c>
      <c r="C327" s="25" t="s">
        <v>1211</v>
      </c>
      <c r="D327" s="25" t="s">
        <v>74</v>
      </c>
      <c r="E327" s="26" t="s">
        <v>1215</v>
      </c>
      <c r="F327" s="26" t="s">
        <v>1216</v>
      </c>
      <c r="G327" s="27">
        <v>13.92</v>
      </c>
      <c r="H327" s="27">
        <v>13.85</v>
      </c>
      <c r="I327" s="28" t="s">
        <v>87</v>
      </c>
      <c r="J327" s="28" t="s">
        <v>89</v>
      </c>
      <c r="K327" s="28" t="s">
        <v>88</v>
      </c>
      <c r="L327" s="28" t="s">
        <v>88</v>
      </c>
      <c r="M327" s="29" t="s">
        <v>90</v>
      </c>
    </row>
    <row r="328" spans="1:13" s="2" customFormat="1" ht="13.5" x14ac:dyDescent="0.25">
      <c r="A328" s="1">
        <f t="shared" ref="A328:A381" si="6">IF(OR($A327&gt;$A$1,$A327=""),"",$A327+1)</f>
        <v>322</v>
      </c>
      <c r="B328" s="24" t="s">
        <v>1217</v>
      </c>
      <c r="C328" s="25" t="s">
        <v>1218</v>
      </c>
      <c r="D328" s="25" t="s">
        <v>44</v>
      </c>
      <c r="E328" s="26" t="s">
        <v>1219</v>
      </c>
      <c r="F328" s="26" t="s">
        <v>1220</v>
      </c>
      <c r="G328" s="27">
        <v>1584.01</v>
      </c>
      <c r="H328" s="27">
        <v>1286.93</v>
      </c>
      <c r="I328" s="28" t="s">
        <v>125</v>
      </c>
      <c r="J328" s="28" t="s">
        <v>89</v>
      </c>
      <c r="K328" s="28" t="s">
        <v>88</v>
      </c>
      <c r="L328" s="28" t="s">
        <v>88</v>
      </c>
      <c r="M328" s="29" t="s">
        <v>90</v>
      </c>
    </row>
    <row r="329" spans="1:13" s="2" customFormat="1" ht="13.5" x14ac:dyDescent="0.25">
      <c r="A329" s="1">
        <f t="shared" si="6"/>
        <v>323</v>
      </c>
      <c r="B329" s="24" t="s">
        <v>1221</v>
      </c>
      <c r="C329" s="25" t="s">
        <v>1222</v>
      </c>
      <c r="D329" s="25" t="s">
        <v>41</v>
      </c>
      <c r="E329" s="26" t="s">
        <v>1223</v>
      </c>
      <c r="F329" s="26" t="s">
        <v>1224</v>
      </c>
      <c r="G329" s="27">
        <v>224.32</v>
      </c>
      <c r="H329" s="27">
        <v>143.74</v>
      </c>
      <c r="I329" s="28" t="s">
        <v>87</v>
      </c>
      <c r="J329" s="28" t="s">
        <v>89</v>
      </c>
      <c r="K329" s="28" t="s">
        <v>89</v>
      </c>
      <c r="L329" s="28" t="s">
        <v>88</v>
      </c>
      <c r="M329" s="29" t="s">
        <v>90</v>
      </c>
    </row>
    <row r="330" spans="1:13" s="2" customFormat="1" ht="13.5" x14ac:dyDescent="0.25">
      <c r="A330" s="1">
        <f t="shared" si="6"/>
        <v>324</v>
      </c>
      <c r="B330" s="24" t="s">
        <v>1225</v>
      </c>
      <c r="C330" s="25" t="s">
        <v>104</v>
      </c>
      <c r="D330" s="25" t="s">
        <v>59</v>
      </c>
      <c r="E330" s="26" t="s">
        <v>1226</v>
      </c>
      <c r="F330" s="26" t="s">
        <v>1227</v>
      </c>
      <c r="G330" s="27">
        <v>127.920194</v>
      </c>
      <c r="H330" s="27">
        <v>94.32</v>
      </c>
      <c r="I330" s="28" t="s">
        <v>87</v>
      </c>
      <c r="J330" s="28" t="s">
        <v>89</v>
      </c>
      <c r="K330" s="28" t="s">
        <v>89</v>
      </c>
      <c r="L330" s="28" t="s">
        <v>88</v>
      </c>
      <c r="M330" s="29" t="s">
        <v>90</v>
      </c>
    </row>
    <row r="331" spans="1:13" s="2" customFormat="1" ht="13.5" x14ac:dyDescent="0.25">
      <c r="A331" s="1">
        <f t="shared" si="6"/>
        <v>325</v>
      </c>
      <c r="B331" s="24" t="s">
        <v>1228</v>
      </c>
      <c r="C331" s="25" t="s">
        <v>1229</v>
      </c>
      <c r="D331" s="25" t="s">
        <v>50</v>
      </c>
      <c r="E331" s="26" t="s">
        <v>1230</v>
      </c>
      <c r="F331" s="26" t="s">
        <v>1231</v>
      </c>
      <c r="G331" s="27">
        <v>12.92</v>
      </c>
      <c r="H331" s="27">
        <v>6.34</v>
      </c>
      <c r="I331" s="28" t="s">
        <v>125</v>
      </c>
      <c r="J331" s="28" t="s">
        <v>88</v>
      </c>
      <c r="K331" s="28" t="s">
        <v>88</v>
      </c>
      <c r="L331" s="28" t="s">
        <v>88</v>
      </c>
      <c r="M331" s="29" t="s">
        <v>90</v>
      </c>
    </row>
    <row r="332" spans="1:13" s="2" customFormat="1" ht="13.5" x14ac:dyDescent="0.25">
      <c r="A332" s="1">
        <f t="shared" si="6"/>
        <v>326</v>
      </c>
      <c r="B332" s="24" t="s">
        <v>1232</v>
      </c>
      <c r="C332" s="25" t="s">
        <v>1229</v>
      </c>
      <c r="D332" s="25" t="s">
        <v>50</v>
      </c>
      <c r="E332" s="26" t="s">
        <v>1233</v>
      </c>
      <c r="F332" s="26" t="s">
        <v>1234</v>
      </c>
      <c r="G332" s="27">
        <v>7.49</v>
      </c>
      <c r="H332" s="27">
        <v>4.74</v>
      </c>
      <c r="I332" s="28" t="s">
        <v>125</v>
      </c>
      <c r="J332" s="28" t="s">
        <v>88</v>
      </c>
      <c r="K332" s="28" t="s">
        <v>88</v>
      </c>
      <c r="L332" s="28" t="s">
        <v>88</v>
      </c>
      <c r="M332" s="29" t="s">
        <v>90</v>
      </c>
    </row>
    <row r="333" spans="1:13" s="2" customFormat="1" ht="13.5" x14ac:dyDescent="0.25">
      <c r="A333" s="1">
        <f t="shared" si="6"/>
        <v>327</v>
      </c>
      <c r="B333" s="24" t="s">
        <v>1235</v>
      </c>
      <c r="C333" s="25" t="s">
        <v>1236</v>
      </c>
      <c r="D333" s="25" t="s">
        <v>40</v>
      </c>
      <c r="E333" s="26" t="s">
        <v>1237</v>
      </c>
      <c r="F333" s="26" t="s">
        <v>1238</v>
      </c>
      <c r="G333" s="27">
        <v>2317.8524360000001</v>
      </c>
      <c r="H333" s="27">
        <v>2092.33</v>
      </c>
      <c r="I333" s="28" t="s">
        <v>87</v>
      </c>
      <c r="J333" s="28" t="s">
        <v>89</v>
      </c>
      <c r="K333" s="28" t="s">
        <v>89</v>
      </c>
      <c r="L333" s="28" t="s">
        <v>88</v>
      </c>
      <c r="M333" s="29" t="s">
        <v>90</v>
      </c>
    </row>
    <row r="334" spans="1:13" s="2" customFormat="1" ht="13.5" x14ac:dyDescent="0.25">
      <c r="A334" s="1">
        <f t="shared" si="6"/>
        <v>328</v>
      </c>
      <c r="B334" s="24" t="s">
        <v>1239</v>
      </c>
      <c r="C334" s="25" t="s">
        <v>1240</v>
      </c>
      <c r="D334" s="25" t="s">
        <v>63</v>
      </c>
      <c r="E334" s="26" t="s">
        <v>1241</v>
      </c>
      <c r="F334" s="26" t="s">
        <v>1242</v>
      </c>
      <c r="G334" s="27">
        <v>329.1</v>
      </c>
      <c r="H334" s="27">
        <v>288.60000000000002</v>
      </c>
      <c r="I334" s="28" t="s">
        <v>125</v>
      </c>
      <c r="J334" s="28" t="s">
        <v>89</v>
      </c>
      <c r="K334" s="28" t="s">
        <v>88</v>
      </c>
      <c r="L334" s="28" t="s">
        <v>88</v>
      </c>
      <c r="M334" s="29" t="s">
        <v>90</v>
      </c>
    </row>
    <row r="335" spans="1:13" s="2" customFormat="1" ht="13.5" x14ac:dyDescent="0.25">
      <c r="A335" s="1">
        <f t="shared" si="6"/>
        <v>329</v>
      </c>
      <c r="B335" s="24" t="s">
        <v>1243</v>
      </c>
      <c r="C335" s="25" t="s">
        <v>269</v>
      </c>
      <c r="D335" s="25" t="s">
        <v>60</v>
      </c>
      <c r="E335" s="26" t="s">
        <v>1244</v>
      </c>
      <c r="F335" s="26" t="s">
        <v>1245</v>
      </c>
      <c r="G335" s="27">
        <v>176.87409099999999</v>
      </c>
      <c r="H335" s="27">
        <v>162.37</v>
      </c>
      <c r="I335" s="28" t="s">
        <v>87</v>
      </c>
      <c r="J335" s="28" t="s">
        <v>89</v>
      </c>
      <c r="K335" s="28" t="s">
        <v>89</v>
      </c>
      <c r="L335" s="28" t="s">
        <v>88</v>
      </c>
      <c r="M335" s="29" t="s">
        <v>90</v>
      </c>
    </row>
    <row r="336" spans="1:13" s="2" customFormat="1" ht="13.5" x14ac:dyDescent="0.25">
      <c r="A336" s="1">
        <f t="shared" si="6"/>
        <v>330</v>
      </c>
      <c r="B336" s="24" t="s">
        <v>1246</v>
      </c>
      <c r="C336" s="25" t="s">
        <v>1062</v>
      </c>
      <c r="D336" s="25" t="s">
        <v>39</v>
      </c>
      <c r="E336" s="26" t="s">
        <v>1247</v>
      </c>
      <c r="F336" s="26" t="s">
        <v>1248</v>
      </c>
      <c r="G336" s="27">
        <v>314.02651299999997</v>
      </c>
      <c r="H336" s="27">
        <v>288.25</v>
      </c>
      <c r="I336" s="28" t="s">
        <v>87</v>
      </c>
      <c r="J336" s="28" t="s">
        <v>89</v>
      </c>
      <c r="K336" s="28" t="s">
        <v>89</v>
      </c>
      <c r="L336" s="28" t="s">
        <v>88</v>
      </c>
      <c r="M336" s="29" t="s">
        <v>90</v>
      </c>
    </row>
    <row r="337" spans="1:13" s="2" customFormat="1" ht="13.5" x14ac:dyDescent="0.25">
      <c r="A337" s="1">
        <f t="shared" si="6"/>
        <v>331</v>
      </c>
      <c r="B337" s="24" t="s">
        <v>1249</v>
      </c>
      <c r="C337" s="25" t="s">
        <v>1250</v>
      </c>
      <c r="D337" s="25" t="s">
        <v>66</v>
      </c>
      <c r="E337" s="26" t="s">
        <v>1251</v>
      </c>
      <c r="F337" s="26" t="s">
        <v>1252</v>
      </c>
      <c r="G337" s="27">
        <v>1486.96</v>
      </c>
      <c r="H337" s="27">
        <v>899.78</v>
      </c>
      <c r="I337" s="28" t="s">
        <v>87</v>
      </c>
      <c r="J337" s="28" t="s">
        <v>89</v>
      </c>
      <c r="K337" s="28" t="s">
        <v>88</v>
      </c>
      <c r="L337" s="28" t="s">
        <v>88</v>
      </c>
      <c r="M337" s="29" t="s">
        <v>90</v>
      </c>
    </row>
    <row r="338" spans="1:13" s="2" customFormat="1" ht="13.5" x14ac:dyDescent="0.25">
      <c r="A338" s="1">
        <f t="shared" si="6"/>
        <v>332</v>
      </c>
      <c r="B338" s="24" t="s">
        <v>1253</v>
      </c>
      <c r="C338" s="25" t="s">
        <v>1254</v>
      </c>
      <c r="D338" s="25" t="s">
        <v>56</v>
      </c>
      <c r="E338" s="26" t="s">
        <v>1255</v>
      </c>
      <c r="F338" s="26" t="s">
        <v>1256</v>
      </c>
      <c r="G338" s="27">
        <v>2.19</v>
      </c>
      <c r="H338" s="27">
        <v>1.77</v>
      </c>
      <c r="I338" s="28" t="s">
        <v>125</v>
      </c>
      <c r="J338" s="28" t="s">
        <v>89</v>
      </c>
      <c r="K338" s="28" t="s">
        <v>88</v>
      </c>
      <c r="L338" s="28" t="s">
        <v>88</v>
      </c>
      <c r="M338" s="29" t="s">
        <v>1257</v>
      </c>
    </row>
    <row r="339" spans="1:13" s="2" customFormat="1" ht="13.5" x14ac:dyDescent="0.25">
      <c r="A339" s="1">
        <f t="shared" si="6"/>
        <v>333</v>
      </c>
      <c r="B339" s="24" t="s">
        <v>1258</v>
      </c>
      <c r="C339" s="25" t="s">
        <v>1259</v>
      </c>
      <c r="D339" s="25" t="s">
        <v>56</v>
      </c>
      <c r="E339" s="26" t="s">
        <v>1260</v>
      </c>
      <c r="F339" s="26" t="s">
        <v>1261</v>
      </c>
      <c r="G339" s="27">
        <v>6.97</v>
      </c>
      <c r="H339" s="27">
        <v>5.1100000000000003</v>
      </c>
      <c r="I339" s="28" t="s">
        <v>87</v>
      </c>
      <c r="J339" s="28" t="s">
        <v>88</v>
      </c>
      <c r="K339" s="28" t="s">
        <v>89</v>
      </c>
      <c r="L339" s="28" t="s">
        <v>88</v>
      </c>
      <c r="M339" s="29" t="s">
        <v>158</v>
      </c>
    </row>
    <row r="340" spans="1:13" s="2" customFormat="1" ht="13.5" x14ac:dyDescent="0.25">
      <c r="A340" s="1">
        <f t="shared" si="6"/>
        <v>334</v>
      </c>
      <c r="B340" s="24" t="s">
        <v>1262</v>
      </c>
      <c r="C340" s="25" t="s">
        <v>1133</v>
      </c>
      <c r="D340" s="25" t="s">
        <v>60</v>
      </c>
      <c r="E340" s="26" t="s">
        <v>1263</v>
      </c>
      <c r="F340" s="26" t="s">
        <v>1264</v>
      </c>
      <c r="G340" s="27">
        <v>5.7133399999999996</v>
      </c>
      <c r="H340" s="27">
        <v>3.9</v>
      </c>
      <c r="I340" s="28" t="s">
        <v>87</v>
      </c>
      <c r="J340" s="28" t="s">
        <v>89</v>
      </c>
      <c r="K340" s="28" t="s">
        <v>89</v>
      </c>
      <c r="L340" s="28" t="s">
        <v>88</v>
      </c>
      <c r="M340" s="29" t="s">
        <v>90</v>
      </c>
    </row>
    <row r="341" spans="1:13" s="2" customFormat="1" ht="13.5" x14ac:dyDescent="0.25">
      <c r="A341" s="1">
        <f t="shared" si="6"/>
        <v>335</v>
      </c>
      <c r="B341" s="24" t="s">
        <v>1265</v>
      </c>
      <c r="C341" s="25" t="s">
        <v>1266</v>
      </c>
      <c r="D341" s="25" t="s">
        <v>53</v>
      </c>
      <c r="E341" s="26" t="s">
        <v>1267</v>
      </c>
      <c r="F341" s="26" t="s">
        <v>1268</v>
      </c>
      <c r="G341" s="27">
        <v>306.8</v>
      </c>
      <c r="H341" s="27">
        <v>169.74</v>
      </c>
      <c r="I341" s="28" t="s">
        <v>1269</v>
      </c>
      <c r="J341" s="28" t="s">
        <v>88</v>
      </c>
      <c r="K341" s="28" t="s">
        <v>88</v>
      </c>
      <c r="L341" s="28" t="s">
        <v>88</v>
      </c>
      <c r="M341" s="29" t="s">
        <v>90</v>
      </c>
    </row>
    <row r="342" spans="1:13" s="2" customFormat="1" ht="13.5" x14ac:dyDescent="0.25">
      <c r="A342" s="1">
        <f t="shared" si="6"/>
        <v>336</v>
      </c>
      <c r="B342" s="24" t="s">
        <v>1270</v>
      </c>
      <c r="C342" s="25" t="s">
        <v>1270</v>
      </c>
      <c r="D342" s="25" t="s">
        <v>24</v>
      </c>
      <c r="E342" s="26" t="s">
        <v>1271</v>
      </c>
      <c r="F342" s="26" t="s">
        <v>1272</v>
      </c>
      <c r="G342" s="27">
        <v>1228.22</v>
      </c>
      <c r="H342" s="27">
        <v>818.38</v>
      </c>
      <c r="I342" s="28" t="s">
        <v>125</v>
      </c>
      <c r="J342" s="28" t="s">
        <v>89</v>
      </c>
      <c r="K342" s="28" t="s">
        <v>88</v>
      </c>
      <c r="L342" s="28" t="s">
        <v>89</v>
      </c>
      <c r="M342" s="29" t="s">
        <v>90</v>
      </c>
    </row>
    <row r="343" spans="1:13" s="2" customFormat="1" ht="13.5" x14ac:dyDescent="0.25">
      <c r="A343" s="1">
        <f t="shared" si="6"/>
        <v>337</v>
      </c>
      <c r="B343" s="24" t="s">
        <v>1273</v>
      </c>
      <c r="C343" s="25" t="s">
        <v>1274</v>
      </c>
      <c r="D343" s="25" t="s">
        <v>67</v>
      </c>
      <c r="E343" s="26" t="s">
        <v>1275</v>
      </c>
      <c r="F343" s="26" t="s">
        <v>1276</v>
      </c>
      <c r="G343" s="27">
        <v>921.66000000000008</v>
      </c>
      <c r="H343" s="27">
        <v>482.54</v>
      </c>
      <c r="I343" s="28" t="s">
        <v>87</v>
      </c>
      <c r="J343" s="28" t="s">
        <v>89</v>
      </c>
      <c r="K343" s="28" t="s">
        <v>88</v>
      </c>
      <c r="L343" s="28" t="s">
        <v>88</v>
      </c>
      <c r="M343" s="29" t="s">
        <v>90</v>
      </c>
    </row>
    <row r="344" spans="1:13" s="2" customFormat="1" ht="13.5" x14ac:dyDescent="0.25">
      <c r="A344" s="1">
        <f t="shared" si="6"/>
        <v>338</v>
      </c>
      <c r="B344" s="24" t="s">
        <v>1277</v>
      </c>
      <c r="C344" s="25" t="s">
        <v>1278</v>
      </c>
      <c r="D344" s="25" t="s">
        <v>50</v>
      </c>
      <c r="E344" s="26" t="s">
        <v>1279</v>
      </c>
      <c r="F344" s="26" t="s">
        <v>1280</v>
      </c>
      <c r="G344" s="27">
        <v>392.08</v>
      </c>
      <c r="H344" s="27">
        <v>267.68</v>
      </c>
      <c r="I344" s="28" t="s">
        <v>125</v>
      </c>
      <c r="J344" s="28" t="s">
        <v>89</v>
      </c>
      <c r="K344" s="28" t="s">
        <v>88</v>
      </c>
      <c r="L344" s="28" t="s">
        <v>88</v>
      </c>
      <c r="M344" s="29" t="s">
        <v>90</v>
      </c>
    </row>
    <row r="345" spans="1:13" s="2" customFormat="1" ht="13.5" x14ac:dyDescent="0.25">
      <c r="A345" s="1">
        <f t="shared" si="6"/>
        <v>339</v>
      </c>
      <c r="B345" s="24" t="s">
        <v>1281</v>
      </c>
      <c r="C345" s="25" t="s">
        <v>1282</v>
      </c>
      <c r="D345" s="25" t="s">
        <v>59</v>
      </c>
      <c r="E345" s="26" t="s">
        <v>1283</v>
      </c>
      <c r="F345" s="26" t="s">
        <v>1284</v>
      </c>
      <c r="G345" s="27">
        <v>855.15074500000003</v>
      </c>
      <c r="H345" s="27">
        <v>739.21</v>
      </c>
      <c r="I345" s="28" t="s">
        <v>87</v>
      </c>
      <c r="J345" s="28" t="s">
        <v>89</v>
      </c>
      <c r="K345" s="28" t="s">
        <v>89</v>
      </c>
      <c r="L345" s="28" t="s">
        <v>88</v>
      </c>
      <c r="M345" s="29" t="s">
        <v>90</v>
      </c>
    </row>
    <row r="346" spans="1:13" s="2" customFormat="1" ht="13.5" x14ac:dyDescent="0.25">
      <c r="A346" s="1">
        <f t="shared" si="6"/>
        <v>340</v>
      </c>
      <c r="B346" s="24" t="s">
        <v>1285</v>
      </c>
      <c r="C346" s="25" t="s">
        <v>1286</v>
      </c>
      <c r="D346" s="25" t="s">
        <v>38</v>
      </c>
      <c r="E346" s="26" t="s">
        <v>1287</v>
      </c>
      <c r="F346" s="26" t="s">
        <v>1288</v>
      </c>
      <c r="G346" s="27">
        <v>2131.187394</v>
      </c>
      <c r="H346" s="27">
        <v>1726.65</v>
      </c>
      <c r="I346" s="28" t="s">
        <v>87</v>
      </c>
      <c r="J346" s="28" t="s">
        <v>89</v>
      </c>
      <c r="K346" s="28" t="s">
        <v>89</v>
      </c>
      <c r="L346" s="28" t="s">
        <v>88</v>
      </c>
      <c r="M346" s="29" t="s">
        <v>263</v>
      </c>
    </row>
    <row r="347" spans="1:13" s="2" customFormat="1" ht="13.5" x14ac:dyDescent="0.25">
      <c r="A347" s="1">
        <f t="shared" si="6"/>
        <v>341</v>
      </c>
      <c r="B347" s="24" t="s">
        <v>1289</v>
      </c>
      <c r="C347" s="25" t="s">
        <v>1290</v>
      </c>
      <c r="D347" s="25" t="s">
        <v>36</v>
      </c>
      <c r="E347" s="26" t="s">
        <v>1291</v>
      </c>
      <c r="F347" s="26" t="s">
        <v>1292</v>
      </c>
      <c r="G347" s="27">
        <v>2060.81</v>
      </c>
      <c r="H347" s="27">
        <v>655.92</v>
      </c>
      <c r="I347" s="28" t="s">
        <v>125</v>
      </c>
      <c r="J347" s="28" t="s">
        <v>89</v>
      </c>
      <c r="K347" s="28" t="s">
        <v>88</v>
      </c>
      <c r="L347" s="28" t="s">
        <v>88</v>
      </c>
      <c r="M347" s="29" t="s">
        <v>1293</v>
      </c>
    </row>
    <row r="348" spans="1:13" s="2" customFormat="1" ht="13.5" x14ac:dyDescent="0.25">
      <c r="A348" s="1">
        <f t="shared" si="6"/>
        <v>342</v>
      </c>
      <c r="B348" s="24" t="s">
        <v>1294</v>
      </c>
      <c r="C348" s="25" t="s">
        <v>558</v>
      </c>
      <c r="D348" s="25" t="s">
        <v>74</v>
      </c>
      <c r="E348" s="26" t="s">
        <v>1295</v>
      </c>
      <c r="F348" s="26" t="s">
        <v>1296</v>
      </c>
      <c r="G348" s="27">
        <v>86.64</v>
      </c>
      <c r="H348" s="27">
        <v>78.12</v>
      </c>
      <c r="I348" s="28" t="s">
        <v>87</v>
      </c>
      <c r="J348" s="28" t="s">
        <v>89</v>
      </c>
      <c r="K348" s="28" t="s">
        <v>88</v>
      </c>
      <c r="L348" s="28" t="s">
        <v>88</v>
      </c>
      <c r="M348" s="29" t="s">
        <v>90</v>
      </c>
    </row>
    <row r="349" spans="1:13" s="2" customFormat="1" ht="13.5" x14ac:dyDescent="0.25">
      <c r="A349" s="1">
        <f t="shared" si="6"/>
        <v>343</v>
      </c>
      <c r="B349" s="24" t="s">
        <v>1297</v>
      </c>
      <c r="C349" s="25" t="s">
        <v>558</v>
      </c>
      <c r="D349" s="25" t="s">
        <v>73</v>
      </c>
      <c r="E349" s="26" t="s">
        <v>1298</v>
      </c>
      <c r="F349" s="26" t="s">
        <v>1299</v>
      </c>
      <c r="G349" s="27">
        <v>2.69</v>
      </c>
      <c r="H349" s="27">
        <v>2.68</v>
      </c>
      <c r="I349" s="28" t="s">
        <v>87</v>
      </c>
      <c r="J349" s="28" t="s">
        <v>89</v>
      </c>
      <c r="K349" s="28" t="s">
        <v>88</v>
      </c>
      <c r="L349" s="28" t="s">
        <v>88</v>
      </c>
      <c r="M349" s="29" t="s">
        <v>90</v>
      </c>
    </row>
    <row r="350" spans="1:13" s="2" customFormat="1" ht="13.5" x14ac:dyDescent="0.25">
      <c r="A350" s="1">
        <f t="shared" si="6"/>
        <v>344</v>
      </c>
      <c r="B350" s="24" t="s">
        <v>1300</v>
      </c>
      <c r="C350" s="25" t="s">
        <v>485</v>
      </c>
      <c r="D350" s="25" t="s">
        <v>78</v>
      </c>
      <c r="E350" s="26" t="s">
        <v>1301</v>
      </c>
      <c r="F350" s="26" t="s">
        <v>1302</v>
      </c>
      <c r="G350" s="27">
        <v>13.16</v>
      </c>
      <c r="H350" s="27">
        <v>11.19</v>
      </c>
      <c r="I350" s="28" t="s">
        <v>87</v>
      </c>
      <c r="J350" s="28" t="s">
        <v>89</v>
      </c>
      <c r="K350" s="28" t="s">
        <v>88</v>
      </c>
      <c r="L350" s="28" t="s">
        <v>88</v>
      </c>
      <c r="M350" s="29" t="s">
        <v>90</v>
      </c>
    </row>
    <row r="351" spans="1:13" s="2" customFormat="1" ht="13.5" x14ac:dyDescent="0.25">
      <c r="A351" s="1">
        <f t="shared" si="6"/>
        <v>345</v>
      </c>
      <c r="B351" s="24" t="s">
        <v>1303</v>
      </c>
      <c r="C351" s="25" t="s">
        <v>558</v>
      </c>
      <c r="D351" s="25" t="s">
        <v>74</v>
      </c>
      <c r="E351" s="26" t="s">
        <v>1304</v>
      </c>
      <c r="F351" s="26" t="s">
        <v>1305</v>
      </c>
      <c r="G351" s="27">
        <v>28.67</v>
      </c>
      <c r="H351" s="27">
        <v>25.82</v>
      </c>
      <c r="I351" s="28" t="s">
        <v>87</v>
      </c>
      <c r="J351" s="28" t="s">
        <v>89</v>
      </c>
      <c r="K351" s="28" t="s">
        <v>88</v>
      </c>
      <c r="L351" s="28" t="s">
        <v>88</v>
      </c>
      <c r="M351" s="29" t="s">
        <v>90</v>
      </c>
    </row>
    <row r="352" spans="1:13" s="2" customFormat="1" ht="13.5" x14ac:dyDescent="0.25">
      <c r="A352" s="1">
        <f t="shared" si="6"/>
        <v>346</v>
      </c>
      <c r="B352" s="24" t="s">
        <v>1306</v>
      </c>
      <c r="C352" s="25" t="s">
        <v>256</v>
      </c>
      <c r="D352" s="25" t="s">
        <v>40</v>
      </c>
      <c r="E352" s="26" t="s">
        <v>1307</v>
      </c>
      <c r="F352" s="26" t="s">
        <v>1308</v>
      </c>
      <c r="G352" s="27">
        <v>922.00300000000004</v>
      </c>
      <c r="H352" s="27">
        <v>792.51</v>
      </c>
      <c r="I352" s="28" t="s">
        <v>87</v>
      </c>
      <c r="J352" s="28" t="s">
        <v>89</v>
      </c>
      <c r="K352" s="28" t="s">
        <v>89</v>
      </c>
      <c r="L352" s="28" t="s">
        <v>88</v>
      </c>
      <c r="M352" s="29" t="s">
        <v>90</v>
      </c>
    </row>
    <row r="353" spans="1:13" s="2" customFormat="1" ht="13.5" x14ac:dyDescent="0.25">
      <c r="A353" s="1">
        <f t="shared" si="6"/>
        <v>347</v>
      </c>
      <c r="B353" s="24" t="s">
        <v>1309</v>
      </c>
      <c r="C353" s="25" t="s">
        <v>269</v>
      </c>
      <c r="D353" s="25" t="s">
        <v>74</v>
      </c>
      <c r="E353" s="26" t="s">
        <v>1310</v>
      </c>
      <c r="F353" s="26" t="s">
        <v>1311</v>
      </c>
      <c r="G353" s="27">
        <v>119.86</v>
      </c>
      <c r="H353" s="27">
        <v>108.63</v>
      </c>
      <c r="I353" s="28" t="s">
        <v>87</v>
      </c>
      <c r="J353" s="28" t="s">
        <v>89</v>
      </c>
      <c r="K353" s="28" t="s">
        <v>88</v>
      </c>
      <c r="L353" s="28" t="s">
        <v>88</v>
      </c>
      <c r="M353" s="29" t="s">
        <v>90</v>
      </c>
    </row>
    <row r="354" spans="1:13" s="2" customFormat="1" ht="13.5" x14ac:dyDescent="0.25">
      <c r="A354" s="1">
        <f t="shared" si="6"/>
        <v>348</v>
      </c>
      <c r="B354" s="24" t="s">
        <v>1312</v>
      </c>
      <c r="C354" s="25" t="s">
        <v>1313</v>
      </c>
      <c r="D354" s="25" t="s">
        <v>42</v>
      </c>
      <c r="E354" s="26" t="s">
        <v>1314</v>
      </c>
      <c r="F354" s="26" t="s">
        <v>1315</v>
      </c>
      <c r="G354" s="27">
        <v>514.38</v>
      </c>
      <c r="H354" s="27">
        <v>430.42</v>
      </c>
      <c r="I354" s="28" t="s">
        <v>125</v>
      </c>
      <c r="J354" s="28" t="s">
        <v>89</v>
      </c>
      <c r="K354" s="28" t="s">
        <v>88</v>
      </c>
      <c r="L354" s="28" t="s">
        <v>89</v>
      </c>
      <c r="M354" s="29" t="s">
        <v>90</v>
      </c>
    </row>
    <row r="355" spans="1:13" s="2" customFormat="1" ht="13.5" x14ac:dyDescent="0.25">
      <c r="A355" s="1">
        <f t="shared" si="6"/>
        <v>349</v>
      </c>
      <c r="B355" s="24" t="s">
        <v>1316</v>
      </c>
      <c r="C355" s="25" t="s">
        <v>256</v>
      </c>
      <c r="D355" s="25" t="s">
        <v>70</v>
      </c>
      <c r="E355" s="26" t="s">
        <v>1317</v>
      </c>
      <c r="F355" s="26" t="s">
        <v>1318</v>
      </c>
      <c r="G355" s="27">
        <v>1283.3902129999999</v>
      </c>
      <c r="H355" s="27">
        <v>993.31</v>
      </c>
      <c r="I355" s="28" t="s">
        <v>87</v>
      </c>
      <c r="J355" s="28" t="s">
        <v>89</v>
      </c>
      <c r="K355" s="28" t="s">
        <v>89</v>
      </c>
      <c r="L355" s="28" t="s">
        <v>88</v>
      </c>
      <c r="M355" s="29" t="s">
        <v>90</v>
      </c>
    </row>
    <row r="356" spans="1:13" s="2" customFormat="1" ht="13.5" x14ac:dyDescent="0.25">
      <c r="A356" s="1">
        <f t="shared" si="6"/>
        <v>350</v>
      </c>
      <c r="B356" s="24" t="s">
        <v>1319</v>
      </c>
      <c r="C356" s="25" t="s">
        <v>470</v>
      </c>
      <c r="D356" s="25" t="s">
        <v>54</v>
      </c>
      <c r="E356" s="26" t="s">
        <v>1320</v>
      </c>
      <c r="F356" s="26" t="s">
        <v>1321</v>
      </c>
      <c r="G356" s="27">
        <v>97.990000000000009</v>
      </c>
      <c r="H356" s="27">
        <v>65.81</v>
      </c>
      <c r="I356" s="28" t="s">
        <v>87</v>
      </c>
      <c r="J356" s="28" t="s">
        <v>89</v>
      </c>
      <c r="K356" s="28" t="s">
        <v>89</v>
      </c>
      <c r="L356" s="28" t="s">
        <v>88</v>
      </c>
      <c r="M356" s="29" t="s">
        <v>90</v>
      </c>
    </row>
    <row r="357" spans="1:13" s="2" customFormat="1" ht="13.5" x14ac:dyDescent="0.25">
      <c r="A357" s="1">
        <f t="shared" si="6"/>
        <v>351</v>
      </c>
      <c r="B357" s="24" t="s">
        <v>1322</v>
      </c>
      <c r="C357" s="25" t="s">
        <v>470</v>
      </c>
      <c r="D357" s="25" t="s">
        <v>69</v>
      </c>
      <c r="E357" s="26" t="s">
        <v>1323</v>
      </c>
      <c r="F357" s="26" t="s">
        <v>1324</v>
      </c>
      <c r="G357" s="27">
        <v>766.74</v>
      </c>
      <c r="H357" s="27">
        <v>238.83</v>
      </c>
      <c r="I357" s="28" t="s">
        <v>87</v>
      </c>
      <c r="J357" s="28" t="s">
        <v>89</v>
      </c>
      <c r="K357" s="28" t="s">
        <v>88</v>
      </c>
      <c r="L357" s="28" t="s">
        <v>88</v>
      </c>
      <c r="M357" s="29" t="s">
        <v>90</v>
      </c>
    </row>
    <row r="358" spans="1:13" s="2" customFormat="1" ht="13.5" x14ac:dyDescent="0.25">
      <c r="A358" s="1">
        <f t="shared" si="6"/>
        <v>352</v>
      </c>
      <c r="B358" s="24" t="s">
        <v>1325</v>
      </c>
      <c r="C358" s="25" t="s">
        <v>470</v>
      </c>
      <c r="D358" s="25" t="s">
        <v>74</v>
      </c>
      <c r="E358" s="26" t="s">
        <v>1326</v>
      </c>
      <c r="F358" s="26" t="s">
        <v>1327</v>
      </c>
      <c r="G358" s="27">
        <v>68.37</v>
      </c>
      <c r="H358" s="27">
        <v>64.83</v>
      </c>
      <c r="I358" s="28" t="s">
        <v>87</v>
      </c>
      <c r="J358" s="28" t="s">
        <v>89</v>
      </c>
      <c r="K358" s="28" t="s">
        <v>88</v>
      </c>
      <c r="L358" s="28" t="s">
        <v>88</v>
      </c>
      <c r="M358" s="29" t="s">
        <v>90</v>
      </c>
    </row>
    <row r="359" spans="1:13" s="2" customFormat="1" ht="13.5" x14ac:dyDescent="0.25">
      <c r="A359" s="1">
        <f t="shared" si="6"/>
        <v>353</v>
      </c>
      <c r="B359" s="24" t="s">
        <v>1328</v>
      </c>
      <c r="C359" s="25" t="s">
        <v>1329</v>
      </c>
      <c r="D359" s="25" t="s">
        <v>68</v>
      </c>
      <c r="E359" s="26" t="s">
        <v>1330</v>
      </c>
      <c r="F359" s="26" t="s">
        <v>1331</v>
      </c>
      <c r="G359" s="27">
        <v>5030.5</v>
      </c>
      <c r="H359" s="27">
        <v>2886.07</v>
      </c>
      <c r="I359" s="28" t="s">
        <v>87</v>
      </c>
      <c r="J359" s="28" t="s">
        <v>89</v>
      </c>
      <c r="K359" s="28" t="s">
        <v>88</v>
      </c>
      <c r="L359" s="28" t="s">
        <v>88</v>
      </c>
      <c r="M359" s="29" t="s">
        <v>90</v>
      </c>
    </row>
    <row r="360" spans="1:13" s="2" customFormat="1" ht="13.5" x14ac:dyDescent="0.25">
      <c r="A360" s="1">
        <f t="shared" si="6"/>
        <v>354</v>
      </c>
      <c r="B360" s="24" t="s">
        <v>1332</v>
      </c>
      <c r="C360" s="25" t="s">
        <v>1329</v>
      </c>
      <c r="D360" s="25" t="s">
        <v>64</v>
      </c>
      <c r="E360" s="26" t="s">
        <v>1333</v>
      </c>
      <c r="F360" s="26" t="s">
        <v>1334</v>
      </c>
      <c r="G360" s="27">
        <v>1455.2</v>
      </c>
      <c r="H360" s="27">
        <v>440.94</v>
      </c>
      <c r="I360" s="28" t="s">
        <v>87</v>
      </c>
      <c r="J360" s="28" t="s">
        <v>89</v>
      </c>
      <c r="K360" s="28" t="s">
        <v>89</v>
      </c>
      <c r="L360" s="28" t="s">
        <v>88</v>
      </c>
      <c r="M360" s="29" t="s">
        <v>90</v>
      </c>
    </row>
    <row r="361" spans="1:13" s="2" customFormat="1" ht="13.5" x14ac:dyDescent="0.25">
      <c r="A361" s="1">
        <f t="shared" si="6"/>
        <v>355</v>
      </c>
      <c r="B361" s="24" t="s">
        <v>1335</v>
      </c>
      <c r="C361" s="25" t="s">
        <v>1336</v>
      </c>
      <c r="D361" s="25" t="s">
        <v>50</v>
      </c>
      <c r="E361" s="26" t="s">
        <v>1337</v>
      </c>
      <c r="F361" s="26" t="s">
        <v>1338</v>
      </c>
      <c r="G361" s="27">
        <v>350.07</v>
      </c>
      <c r="H361" s="27">
        <v>262.02</v>
      </c>
      <c r="I361" s="28" t="s">
        <v>125</v>
      </c>
      <c r="J361" s="28" t="s">
        <v>89</v>
      </c>
      <c r="K361" s="28" t="s">
        <v>89</v>
      </c>
      <c r="L361" s="28" t="s">
        <v>88</v>
      </c>
      <c r="M361" s="29" t="s">
        <v>158</v>
      </c>
    </row>
    <row r="362" spans="1:13" s="2" customFormat="1" ht="13.5" x14ac:dyDescent="0.25">
      <c r="A362" s="1">
        <f t="shared" si="6"/>
        <v>356</v>
      </c>
      <c r="B362" s="24" t="s">
        <v>1339</v>
      </c>
      <c r="C362" s="25" t="s">
        <v>1340</v>
      </c>
      <c r="D362" s="25" t="s">
        <v>30</v>
      </c>
      <c r="E362" s="26" t="s">
        <v>1341</v>
      </c>
      <c r="F362" s="26" t="s">
        <v>1342</v>
      </c>
      <c r="G362" s="27">
        <v>794.28</v>
      </c>
      <c r="H362" s="27">
        <v>773.26</v>
      </c>
      <c r="I362" s="28" t="s">
        <v>125</v>
      </c>
      <c r="J362" s="28" t="s">
        <v>89</v>
      </c>
      <c r="K362" s="28" t="s">
        <v>88</v>
      </c>
      <c r="L362" s="28" t="s">
        <v>88</v>
      </c>
      <c r="M362" s="29" t="s">
        <v>90</v>
      </c>
    </row>
    <row r="363" spans="1:13" s="2" customFormat="1" ht="13.5" x14ac:dyDescent="0.25">
      <c r="A363" s="1">
        <f t="shared" si="6"/>
        <v>357</v>
      </c>
      <c r="B363" s="24" t="s">
        <v>1343</v>
      </c>
      <c r="C363" s="25" t="s">
        <v>1340</v>
      </c>
      <c r="D363" s="25" t="s">
        <v>29</v>
      </c>
      <c r="E363" s="26" t="s">
        <v>1344</v>
      </c>
      <c r="F363" s="26" t="s">
        <v>1345</v>
      </c>
      <c r="G363" s="27">
        <v>198.69</v>
      </c>
      <c r="H363" s="27">
        <v>202.97</v>
      </c>
      <c r="I363" s="28" t="s">
        <v>125</v>
      </c>
      <c r="J363" s="28" t="s">
        <v>89</v>
      </c>
      <c r="K363" s="28" t="s">
        <v>88</v>
      </c>
      <c r="L363" s="28" t="s">
        <v>88</v>
      </c>
      <c r="M363" s="29" t="s">
        <v>90</v>
      </c>
    </row>
    <row r="364" spans="1:13" s="2" customFormat="1" ht="13.5" x14ac:dyDescent="0.25">
      <c r="A364" s="1">
        <f t="shared" si="6"/>
        <v>358</v>
      </c>
      <c r="B364" s="24" t="s">
        <v>1346</v>
      </c>
      <c r="C364" s="25" t="s">
        <v>1347</v>
      </c>
      <c r="D364" s="25" t="s">
        <v>36</v>
      </c>
      <c r="E364" s="26" t="s">
        <v>230</v>
      </c>
      <c r="F364" s="26" t="s">
        <v>1348</v>
      </c>
      <c r="G364" s="27">
        <v>255.83199999999999</v>
      </c>
      <c r="H364" s="27">
        <v>87.62</v>
      </c>
      <c r="I364" s="28" t="s">
        <v>387</v>
      </c>
      <c r="J364" s="28" t="s">
        <v>89</v>
      </c>
      <c r="K364" s="28" t="s">
        <v>88</v>
      </c>
      <c r="L364" s="28" t="s">
        <v>88</v>
      </c>
      <c r="M364" s="29" t="s">
        <v>1349</v>
      </c>
    </row>
    <row r="365" spans="1:13" s="2" customFormat="1" ht="13.5" x14ac:dyDescent="0.25">
      <c r="A365" s="1">
        <f t="shared" si="6"/>
        <v>359</v>
      </c>
      <c r="B365" s="24" t="s">
        <v>1350</v>
      </c>
      <c r="C365" s="25" t="s">
        <v>104</v>
      </c>
      <c r="D365" s="25" t="s">
        <v>66</v>
      </c>
      <c r="E365" s="26" t="s">
        <v>1351</v>
      </c>
      <c r="F365" s="26" t="s">
        <v>1352</v>
      </c>
      <c r="G365" s="27">
        <v>1250.69</v>
      </c>
      <c r="H365" s="27">
        <v>874.5</v>
      </c>
      <c r="I365" s="28" t="s">
        <v>125</v>
      </c>
      <c r="J365" s="28" t="s">
        <v>89</v>
      </c>
      <c r="K365" s="28" t="s">
        <v>88</v>
      </c>
      <c r="L365" s="28" t="s">
        <v>88</v>
      </c>
      <c r="M365" s="29" t="s">
        <v>90</v>
      </c>
    </row>
    <row r="366" spans="1:13" s="2" customFormat="1" ht="13.5" x14ac:dyDescent="0.25">
      <c r="A366" s="1">
        <f t="shared" si="6"/>
        <v>360</v>
      </c>
      <c r="B366" s="24" t="s">
        <v>1353</v>
      </c>
      <c r="C366" s="25" t="s">
        <v>1354</v>
      </c>
      <c r="D366" s="25" t="s">
        <v>72</v>
      </c>
      <c r="E366" s="26" t="s">
        <v>1355</v>
      </c>
      <c r="F366" s="26" t="s">
        <v>1356</v>
      </c>
      <c r="G366" s="27">
        <v>198.497333</v>
      </c>
      <c r="H366" s="27">
        <v>176.26</v>
      </c>
      <c r="I366" s="28" t="s">
        <v>87</v>
      </c>
      <c r="J366" s="28" t="s">
        <v>89</v>
      </c>
      <c r="K366" s="28" t="s">
        <v>88</v>
      </c>
      <c r="L366" s="28" t="s">
        <v>88</v>
      </c>
      <c r="M366" s="29" t="s">
        <v>90</v>
      </c>
    </row>
    <row r="367" spans="1:13" s="2" customFormat="1" ht="13.5" x14ac:dyDescent="0.25">
      <c r="A367" s="1">
        <f t="shared" si="6"/>
        <v>361</v>
      </c>
      <c r="B367" s="24" t="s">
        <v>1357</v>
      </c>
      <c r="C367" s="25" t="s">
        <v>1358</v>
      </c>
      <c r="D367" s="25" t="s">
        <v>68</v>
      </c>
      <c r="E367" s="26" t="s">
        <v>1359</v>
      </c>
      <c r="F367" s="26" t="s">
        <v>1360</v>
      </c>
      <c r="G367" s="27">
        <v>1120.83</v>
      </c>
      <c r="H367" s="27">
        <v>546.54999999999995</v>
      </c>
      <c r="I367" s="28" t="s">
        <v>87</v>
      </c>
      <c r="J367" s="28" t="s">
        <v>89</v>
      </c>
      <c r="K367" s="28" t="s">
        <v>88</v>
      </c>
      <c r="L367" s="28" t="s">
        <v>88</v>
      </c>
      <c r="M367" s="29" t="s">
        <v>90</v>
      </c>
    </row>
    <row r="368" spans="1:13" s="2" customFormat="1" ht="13.5" x14ac:dyDescent="0.25">
      <c r="A368" s="1">
        <f t="shared" si="6"/>
        <v>362</v>
      </c>
      <c r="B368" s="24" t="s">
        <v>1361</v>
      </c>
      <c r="C368" s="25" t="s">
        <v>1362</v>
      </c>
      <c r="D368" s="25" t="s">
        <v>54</v>
      </c>
      <c r="E368" s="26" t="s">
        <v>1363</v>
      </c>
      <c r="F368" s="26" t="s">
        <v>1364</v>
      </c>
      <c r="G368" s="27">
        <v>354.75</v>
      </c>
      <c r="H368" s="27">
        <v>125.49</v>
      </c>
      <c r="I368" s="28" t="s">
        <v>87</v>
      </c>
      <c r="J368" s="28" t="s">
        <v>89</v>
      </c>
      <c r="K368" s="28" t="s">
        <v>89</v>
      </c>
      <c r="L368" s="28" t="s">
        <v>88</v>
      </c>
      <c r="M368" s="29" t="s">
        <v>90</v>
      </c>
    </row>
    <row r="369" spans="1:13" s="2" customFormat="1" ht="13.5" x14ac:dyDescent="0.25">
      <c r="A369" s="1">
        <f t="shared" si="6"/>
        <v>363</v>
      </c>
      <c r="B369" s="24" t="s">
        <v>1365</v>
      </c>
      <c r="C369" s="25" t="s">
        <v>1347</v>
      </c>
      <c r="D369" s="25" t="s">
        <v>38</v>
      </c>
      <c r="E369" s="26" t="s">
        <v>1366</v>
      </c>
      <c r="F369" s="26" t="s">
        <v>1367</v>
      </c>
      <c r="G369" s="27">
        <v>520.97500000000002</v>
      </c>
      <c r="H369" s="27">
        <v>429.95</v>
      </c>
      <c r="I369" s="28" t="s">
        <v>87</v>
      </c>
      <c r="J369" s="28" t="s">
        <v>89</v>
      </c>
      <c r="K369" s="28" t="s">
        <v>89</v>
      </c>
      <c r="L369" s="28" t="s">
        <v>88</v>
      </c>
      <c r="M369" s="29" t="s">
        <v>90</v>
      </c>
    </row>
    <row r="370" spans="1:13" s="2" customFormat="1" ht="13.5" x14ac:dyDescent="0.25">
      <c r="A370" s="1">
        <f t="shared" si="6"/>
        <v>364</v>
      </c>
      <c r="B370" s="24" t="s">
        <v>1368</v>
      </c>
      <c r="C370" s="25" t="s">
        <v>1369</v>
      </c>
      <c r="D370" s="25" t="s">
        <v>66</v>
      </c>
      <c r="E370" s="26" t="s">
        <v>1370</v>
      </c>
      <c r="F370" s="26" t="s">
        <v>1371</v>
      </c>
      <c r="G370" s="27">
        <v>146.24</v>
      </c>
      <c r="H370" s="27">
        <v>79.010000000000005</v>
      </c>
      <c r="I370" s="28" t="s">
        <v>87</v>
      </c>
      <c r="J370" s="28" t="s">
        <v>89</v>
      </c>
      <c r="K370" s="28" t="s">
        <v>89</v>
      </c>
      <c r="L370" s="28" t="s">
        <v>88</v>
      </c>
      <c r="M370" s="29" t="s">
        <v>90</v>
      </c>
    </row>
    <row r="371" spans="1:13" s="2" customFormat="1" ht="13.5" x14ac:dyDescent="0.25">
      <c r="A371" s="1">
        <f t="shared" si="6"/>
        <v>365</v>
      </c>
      <c r="B371" s="24" t="s">
        <v>1372</v>
      </c>
      <c r="C371" s="25" t="s">
        <v>1373</v>
      </c>
      <c r="D371" s="25" t="s">
        <v>54</v>
      </c>
      <c r="E371" s="26" t="s">
        <v>1374</v>
      </c>
      <c r="F371" s="26" t="s">
        <v>1375</v>
      </c>
      <c r="G371" s="27">
        <v>477.77</v>
      </c>
      <c r="H371" s="27">
        <v>289.24</v>
      </c>
      <c r="I371" s="28" t="s">
        <v>87</v>
      </c>
      <c r="J371" s="28" t="s">
        <v>89</v>
      </c>
      <c r="K371" s="28" t="s">
        <v>89</v>
      </c>
      <c r="L371" s="28" t="s">
        <v>88</v>
      </c>
      <c r="M371" s="29" t="s">
        <v>90</v>
      </c>
    </row>
    <row r="372" spans="1:13" s="2" customFormat="1" ht="13.5" x14ac:dyDescent="0.25">
      <c r="A372" s="1">
        <f t="shared" si="6"/>
        <v>366</v>
      </c>
      <c r="B372" s="24" t="s">
        <v>1376</v>
      </c>
      <c r="C372" s="25" t="s">
        <v>1377</v>
      </c>
      <c r="D372" s="25" t="s">
        <v>27</v>
      </c>
      <c r="E372" s="26" t="s">
        <v>230</v>
      </c>
      <c r="F372" s="26" t="s">
        <v>1378</v>
      </c>
      <c r="G372" s="27">
        <v>1392.45</v>
      </c>
      <c r="H372" s="27">
        <v>1151.78</v>
      </c>
      <c r="I372" s="28" t="s">
        <v>865</v>
      </c>
      <c r="J372" s="28" t="s">
        <v>89</v>
      </c>
      <c r="K372" s="28" t="s">
        <v>88</v>
      </c>
      <c r="L372" s="28" t="s">
        <v>88</v>
      </c>
      <c r="M372" s="29" t="s">
        <v>90</v>
      </c>
    </row>
    <row r="373" spans="1:13" s="2" customFormat="1" ht="13.5" x14ac:dyDescent="0.25">
      <c r="A373" s="1">
        <f t="shared" si="6"/>
        <v>367</v>
      </c>
      <c r="B373" s="24" t="s">
        <v>1379</v>
      </c>
      <c r="C373" s="25" t="s">
        <v>1380</v>
      </c>
      <c r="D373" s="25" t="s">
        <v>27</v>
      </c>
      <c r="E373" s="26" t="s">
        <v>1381</v>
      </c>
      <c r="F373" s="26" t="s">
        <v>1382</v>
      </c>
      <c r="G373" s="27">
        <v>105.71</v>
      </c>
      <c r="H373" s="27">
        <v>99.86</v>
      </c>
      <c r="I373" s="28" t="s">
        <v>125</v>
      </c>
      <c r="J373" s="28" t="s">
        <v>89</v>
      </c>
      <c r="K373" s="28" t="s">
        <v>88</v>
      </c>
      <c r="L373" s="28" t="s">
        <v>88</v>
      </c>
      <c r="M373" s="29" t="s">
        <v>591</v>
      </c>
    </row>
    <row r="374" spans="1:13" s="2" customFormat="1" ht="13.5" x14ac:dyDescent="0.25">
      <c r="A374" s="1">
        <f t="shared" si="6"/>
        <v>368</v>
      </c>
      <c r="B374" s="24" t="s">
        <v>1383</v>
      </c>
      <c r="C374" s="25" t="s">
        <v>1384</v>
      </c>
      <c r="D374" s="25" t="s">
        <v>27</v>
      </c>
      <c r="E374" s="26" t="s">
        <v>1385</v>
      </c>
      <c r="F374" s="26" t="s">
        <v>1386</v>
      </c>
      <c r="G374" s="27">
        <v>894.73</v>
      </c>
      <c r="H374" s="27">
        <v>726.99</v>
      </c>
      <c r="I374" s="28" t="s">
        <v>125</v>
      </c>
      <c r="J374" s="28" t="s">
        <v>89</v>
      </c>
      <c r="K374" s="28" t="s">
        <v>88</v>
      </c>
      <c r="L374" s="28" t="s">
        <v>88</v>
      </c>
      <c r="M374" s="29" t="s">
        <v>90</v>
      </c>
    </row>
    <row r="375" spans="1:13" s="2" customFormat="1" ht="13.5" x14ac:dyDescent="0.25">
      <c r="A375" s="1">
        <f t="shared" si="6"/>
        <v>369</v>
      </c>
      <c r="B375" s="24" t="s">
        <v>1387</v>
      </c>
      <c r="C375" s="25" t="s">
        <v>1388</v>
      </c>
      <c r="D375" s="25" t="s">
        <v>30</v>
      </c>
      <c r="E375" s="26" t="s">
        <v>1389</v>
      </c>
      <c r="F375" s="26" t="s">
        <v>1390</v>
      </c>
      <c r="G375" s="27">
        <v>219.45</v>
      </c>
      <c r="H375" s="27">
        <v>160.85</v>
      </c>
      <c r="I375" s="28" t="s">
        <v>125</v>
      </c>
      <c r="J375" s="28" t="s">
        <v>89</v>
      </c>
      <c r="K375" s="28" t="s">
        <v>88</v>
      </c>
      <c r="L375" s="28" t="s">
        <v>88</v>
      </c>
      <c r="M375" s="29" t="s">
        <v>343</v>
      </c>
    </row>
    <row r="376" spans="1:13" s="2" customFormat="1" ht="13.5" x14ac:dyDescent="0.25">
      <c r="A376" s="1">
        <f t="shared" si="6"/>
        <v>370</v>
      </c>
      <c r="B376" s="24" t="s">
        <v>1391</v>
      </c>
      <c r="C376" s="25" t="s">
        <v>1392</v>
      </c>
      <c r="D376" s="25" t="s">
        <v>28</v>
      </c>
      <c r="E376" s="26" t="s">
        <v>1393</v>
      </c>
      <c r="F376" s="26" t="s">
        <v>1394</v>
      </c>
      <c r="G376" s="27">
        <v>293.29000000000002</v>
      </c>
      <c r="H376" s="27">
        <v>134.69</v>
      </c>
      <c r="I376" s="28" t="s">
        <v>87</v>
      </c>
      <c r="J376" s="28" t="s">
        <v>89</v>
      </c>
      <c r="K376" s="28" t="s">
        <v>89</v>
      </c>
      <c r="L376" s="28" t="s">
        <v>88</v>
      </c>
      <c r="M376" s="29" t="s">
        <v>90</v>
      </c>
    </row>
    <row r="377" spans="1:13" s="2" customFormat="1" ht="13.5" x14ac:dyDescent="0.25">
      <c r="A377" s="1">
        <f t="shared" si="6"/>
        <v>371</v>
      </c>
      <c r="B377" s="24" t="s">
        <v>1395</v>
      </c>
      <c r="C377" s="25" t="s">
        <v>1396</v>
      </c>
      <c r="D377" s="25" t="s">
        <v>68</v>
      </c>
      <c r="E377" s="26" t="s">
        <v>1397</v>
      </c>
      <c r="F377" s="26" t="s">
        <v>1398</v>
      </c>
      <c r="G377" s="27">
        <v>792.8</v>
      </c>
      <c r="H377" s="27">
        <v>340.74</v>
      </c>
      <c r="I377" s="28" t="s">
        <v>87</v>
      </c>
      <c r="J377" s="28" t="s">
        <v>89</v>
      </c>
      <c r="K377" s="28" t="s">
        <v>88</v>
      </c>
      <c r="L377" s="28" t="s">
        <v>88</v>
      </c>
      <c r="M377" s="29" t="s">
        <v>90</v>
      </c>
    </row>
    <row r="378" spans="1:13" s="2" customFormat="1" ht="13.5" x14ac:dyDescent="0.25">
      <c r="A378" s="1">
        <f t="shared" si="6"/>
        <v>372</v>
      </c>
      <c r="B378" s="24" t="s">
        <v>1399</v>
      </c>
      <c r="C378" s="25" t="s">
        <v>1400</v>
      </c>
      <c r="D378" s="25" t="s">
        <v>27</v>
      </c>
      <c r="E378" s="26" t="s">
        <v>1401</v>
      </c>
      <c r="F378" s="26" t="s">
        <v>1402</v>
      </c>
      <c r="G378" s="27">
        <v>124.62</v>
      </c>
      <c r="H378" s="27">
        <v>119.48</v>
      </c>
      <c r="I378" s="28" t="s">
        <v>125</v>
      </c>
      <c r="J378" s="28" t="s">
        <v>89</v>
      </c>
      <c r="K378" s="28" t="s">
        <v>88</v>
      </c>
      <c r="L378" s="28" t="s">
        <v>88</v>
      </c>
      <c r="M378" s="29" t="s">
        <v>435</v>
      </c>
    </row>
    <row r="379" spans="1:13" s="2" customFormat="1" ht="13.5" x14ac:dyDescent="0.25">
      <c r="A379" s="1">
        <f t="shared" si="6"/>
        <v>373</v>
      </c>
      <c r="B379" s="24" t="s">
        <v>1403</v>
      </c>
      <c r="C379" s="25" t="s">
        <v>1404</v>
      </c>
      <c r="D379" s="25" t="s">
        <v>37</v>
      </c>
      <c r="E379" s="26" t="s">
        <v>1405</v>
      </c>
      <c r="F379" s="26" t="s">
        <v>1406</v>
      </c>
      <c r="G379" s="27">
        <v>1773.204</v>
      </c>
      <c r="H379" s="27">
        <v>1548.47</v>
      </c>
      <c r="I379" s="28" t="s">
        <v>87</v>
      </c>
      <c r="J379" s="28" t="s">
        <v>89</v>
      </c>
      <c r="K379" s="28" t="s">
        <v>89</v>
      </c>
      <c r="L379" s="28" t="s">
        <v>88</v>
      </c>
      <c r="M379" s="29" t="s">
        <v>90</v>
      </c>
    </row>
    <row r="380" spans="1:13" s="2" customFormat="1" ht="13.5" x14ac:dyDescent="0.25">
      <c r="A380" s="1">
        <f t="shared" si="6"/>
        <v>374</v>
      </c>
      <c r="B380" s="24" t="s">
        <v>1407</v>
      </c>
      <c r="C380" s="25" t="s">
        <v>296</v>
      </c>
      <c r="D380" s="25" t="s">
        <v>24</v>
      </c>
      <c r="E380" s="26" t="s">
        <v>1408</v>
      </c>
      <c r="F380" s="26" t="s">
        <v>1409</v>
      </c>
      <c r="G380" s="27">
        <v>2147.3838350000001</v>
      </c>
      <c r="H380" s="27">
        <v>1855.24</v>
      </c>
      <c r="I380" s="28" t="s">
        <v>87</v>
      </c>
      <c r="J380" s="28" t="s">
        <v>89</v>
      </c>
      <c r="K380" s="28" t="s">
        <v>89</v>
      </c>
      <c r="L380" s="28" t="s">
        <v>88</v>
      </c>
      <c r="M380" s="29" t="s">
        <v>90</v>
      </c>
    </row>
    <row r="381" spans="1:13" s="2" customFormat="1" ht="13.5" x14ac:dyDescent="0.25">
      <c r="A381" s="1">
        <f t="shared" si="6"/>
        <v>375</v>
      </c>
      <c r="B381" s="96" t="s">
        <v>1410</v>
      </c>
      <c r="C381" s="97" t="s">
        <v>1411</v>
      </c>
      <c r="D381" s="97" t="s">
        <v>60</v>
      </c>
      <c r="E381" s="98" t="s">
        <v>1412</v>
      </c>
      <c r="F381" s="98" t="s">
        <v>1413</v>
      </c>
      <c r="G381" s="99">
        <v>15.42</v>
      </c>
      <c r="H381" s="99">
        <v>8.4</v>
      </c>
      <c r="I381" s="100" t="s">
        <v>125</v>
      </c>
      <c r="J381" s="100" t="s">
        <v>89</v>
      </c>
      <c r="K381" s="100" t="s">
        <v>88</v>
      </c>
      <c r="L381" s="100" t="s">
        <v>88</v>
      </c>
      <c r="M381" s="101" t="s">
        <v>90</v>
      </c>
    </row>
    <row r="382" spans="1:13" ht="13.5" x14ac:dyDescent="0.2">
      <c r="A382"/>
      <c r="E382" s="95" t="s">
        <v>1414</v>
      </c>
    </row>
  </sheetData>
  <sheetProtection autoFilter="0"/>
  <autoFilter ref="B4:M382" xr:uid="{7F786B54-3DB4-4589-BE30-06673465FD77}"/>
  <mergeCells count="1">
    <mergeCell ref="B1:M1"/>
  </mergeCells>
  <pageMargins left="0" right="0" top="0" bottom="0" header="0" footer="0"/>
  <pageSetup paperSize="9" scale="61" fitToHeight="0" orientation="landscape" r:id="rId1"/>
  <headerFooter alignWithMargins="0">
    <oddFooter xml:space="preserve">&amp;LPrepared by the AIC. Please contact the Statistics Department, tel:  020 7282 5555, email: statistics@theaic.co.uk if you have any queries.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34EDD-E5DF-4E71-83DF-C2368EF58845}">
  <sheetPr codeName="Sheet2">
    <tabColor rgb="FFD02433"/>
  </sheetPr>
  <dimension ref="A1:K617"/>
  <sheetViews>
    <sheetView showGridLines="0" topLeftCell="B1" zoomScale="90" zoomScaleNormal="90" workbookViewId="0">
      <selection activeCell="B1" sqref="B1"/>
    </sheetView>
  </sheetViews>
  <sheetFormatPr defaultColWidth="9.140625" defaultRowHeight="13.5" x14ac:dyDescent="0.25"/>
  <cols>
    <col min="1" max="1" width="4.7109375" style="31" hidden="1" customWidth="1"/>
    <col min="2" max="2" width="4.42578125" customWidth="1"/>
    <col min="3" max="3" width="58.42578125" style="2" customWidth="1"/>
    <col min="4" max="4" width="20.42578125" style="2" customWidth="1"/>
    <col min="5" max="5" width="20" style="2" customWidth="1"/>
    <col min="6" max="6" width="21.7109375" style="2" customWidth="1"/>
    <col min="7" max="8" width="9.140625" style="2"/>
    <col min="9" max="9" width="15.7109375" style="2" bestFit="1" customWidth="1"/>
    <col min="10" max="10" width="14.5703125" style="2" bestFit="1" customWidth="1"/>
    <col min="11" max="16384" width="9.140625" style="2"/>
  </cols>
  <sheetData>
    <row r="1" spans="1:10" ht="52.9" customHeight="1" x14ac:dyDescent="0.25">
      <c r="C1" s="85" t="str">
        <f ca="1">"Industry Overview - Management groups    "&amp;TEXT(EOMONTH(NOW()-30,0),"DD MMM YYYY")</f>
        <v>Industry Overview - Management groups    30 Apr 2024</v>
      </c>
      <c r="D1" s="86"/>
      <c r="E1" s="86"/>
      <c r="F1" s="87"/>
    </row>
    <row r="2" spans="1:10" s="36" customFormat="1" ht="15" x14ac:dyDescent="0.25">
      <c r="A2" s="32">
        <v>196</v>
      </c>
      <c r="B2"/>
      <c r="C2" s="33" t="s">
        <v>1</v>
      </c>
      <c r="D2" s="34" t="s">
        <v>5</v>
      </c>
      <c r="E2" s="34" t="s">
        <v>6</v>
      </c>
      <c r="F2" s="35" t="s">
        <v>15</v>
      </c>
    </row>
    <row r="3" spans="1:10" s="36" customFormat="1" ht="15" x14ac:dyDescent="0.25">
      <c r="A3" s="32">
        <v>0</v>
      </c>
      <c r="B3"/>
      <c r="C3" s="37" t="s">
        <v>16</v>
      </c>
      <c r="D3" s="38">
        <f>SUM(D$4:D$200)</f>
        <v>272876.98380799964</v>
      </c>
      <c r="E3" s="39">
        <f>SUM(E$4:E$200)</f>
        <v>213166.01999999996</v>
      </c>
      <c r="F3" s="40">
        <f>SUM(F$4:F$200)</f>
        <v>358</v>
      </c>
      <c r="I3" s="41"/>
      <c r="J3"/>
    </row>
    <row r="4" spans="1:10" s="46" customFormat="1" ht="15" x14ac:dyDescent="0.25">
      <c r="A4" s="42">
        <f>IF(OR($A3&gt;$A$2,$A3=""),"",$A3+1)</f>
        <v>1</v>
      </c>
      <c r="B4"/>
      <c r="C4" s="43" t="s">
        <v>233</v>
      </c>
      <c r="D4" s="44">
        <v>23116.308403000003</v>
      </c>
      <c r="E4" s="44">
        <v>19273.37</v>
      </c>
      <c r="F4" s="45">
        <v>13</v>
      </c>
    </row>
    <row r="5" spans="1:10" s="46" customFormat="1" ht="15" x14ac:dyDescent="0.25">
      <c r="A5" s="42">
        <f t="shared" ref="A5:A68" si="0">IF(OR($A4&gt;$A$2,$A4=""),"",$A4+1)</f>
        <v>2</v>
      </c>
      <c r="B5"/>
      <c r="C5" s="47" t="s">
        <v>84</v>
      </c>
      <c r="D5" s="44">
        <v>20921.71</v>
      </c>
      <c r="E5" s="44">
        <v>27994.080000000002</v>
      </c>
      <c r="F5" s="45">
        <v>1</v>
      </c>
    </row>
    <row r="6" spans="1:10" s="46" customFormat="1" ht="15" x14ac:dyDescent="0.25">
      <c r="A6" s="42">
        <f t="shared" si="0"/>
        <v>3</v>
      </c>
      <c r="B6"/>
      <c r="C6" s="47" t="s">
        <v>750</v>
      </c>
      <c r="D6" s="44">
        <v>14034.999168000002</v>
      </c>
      <c r="E6" s="44">
        <v>12141.439999999999</v>
      </c>
      <c r="F6" s="45">
        <v>17</v>
      </c>
    </row>
    <row r="7" spans="1:10" s="46" customFormat="1" ht="15" x14ac:dyDescent="0.25">
      <c r="A7" s="42">
        <f t="shared" si="0"/>
        <v>4</v>
      </c>
      <c r="B7"/>
      <c r="C7" s="47" t="s">
        <v>1058</v>
      </c>
      <c r="D7" s="44">
        <v>12172.93</v>
      </c>
      <c r="E7" s="44">
        <v>7229.93</v>
      </c>
      <c r="F7" s="45">
        <v>1</v>
      </c>
    </row>
    <row r="8" spans="1:10" s="46" customFormat="1" ht="15" x14ac:dyDescent="0.25">
      <c r="A8" s="42">
        <f t="shared" si="0"/>
        <v>5</v>
      </c>
      <c r="B8"/>
      <c r="C8" s="47" t="s">
        <v>256</v>
      </c>
      <c r="D8" s="44">
        <v>10760.897893000001</v>
      </c>
      <c r="E8" s="44">
        <v>8513.0500000000011</v>
      </c>
      <c r="F8" s="45">
        <v>9</v>
      </c>
    </row>
    <row r="9" spans="1:10" s="46" customFormat="1" ht="15" x14ac:dyDescent="0.25">
      <c r="A9" s="42">
        <f t="shared" si="0"/>
        <v>6</v>
      </c>
      <c r="B9"/>
      <c r="C9" s="47" t="s">
        <v>104</v>
      </c>
      <c r="D9" s="44">
        <v>9428.7087769999998</v>
      </c>
      <c r="E9" s="44">
        <v>7112.75</v>
      </c>
      <c r="F9" s="45">
        <v>15</v>
      </c>
    </row>
    <row r="10" spans="1:10" s="46" customFormat="1" ht="15" x14ac:dyDescent="0.25">
      <c r="A10" s="42">
        <f t="shared" si="0"/>
        <v>7</v>
      </c>
      <c r="B10"/>
      <c r="C10" s="47" t="s">
        <v>260</v>
      </c>
      <c r="D10" s="44">
        <v>7997.8089580000005</v>
      </c>
      <c r="E10" s="44">
        <v>6752.83</v>
      </c>
      <c r="F10" s="45">
        <v>11</v>
      </c>
    </row>
    <row r="11" spans="1:10" s="46" customFormat="1" ht="15" x14ac:dyDescent="0.25">
      <c r="A11" s="42">
        <f t="shared" si="0"/>
        <v>8</v>
      </c>
      <c r="B11"/>
      <c r="C11" s="47" t="s">
        <v>684</v>
      </c>
      <c r="D11" s="44">
        <v>7187.6900000000005</v>
      </c>
      <c r="E11" s="44">
        <v>4967.62</v>
      </c>
      <c r="F11" s="45">
        <v>2</v>
      </c>
    </row>
    <row r="12" spans="1:10" s="46" customFormat="1" ht="15" x14ac:dyDescent="0.25">
      <c r="A12" s="42">
        <f t="shared" si="0"/>
        <v>9</v>
      </c>
      <c r="B12"/>
      <c r="C12" s="47" t="s">
        <v>604</v>
      </c>
      <c r="D12" s="44">
        <v>6933.24</v>
      </c>
      <c r="E12" s="44">
        <v>4046.54</v>
      </c>
      <c r="F12" s="45">
        <v>2</v>
      </c>
    </row>
    <row r="13" spans="1:10" s="46" customFormat="1" ht="15" x14ac:dyDescent="0.25">
      <c r="A13" s="42">
        <f t="shared" si="0"/>
        <v>10</v>
      </c>
      <c r="B13"/>
      <c r="C13" s="47" t="s">
        <v>1329</v>
      </c>
      <c r="D13" s="44">
        <v>6485.7</v>
      </c>
      <c r="E13" s="44">
        <v>3327.01</v>
      </c>
      <c r="F13" s="45">
        <v>2</v>
      </c>
    </row>
    <row r="14" spans="1:10" s="46" customFormat="1" ht="15" x14ac:dyDescent="0.25">
      <c r="A14" s="42">
        <f t="shared" si="0"/>
        <v>11</v>
      </c>
      <c r="B14"/>
      <c r="C14" s="47" t="s">
        <v>536</v>
      </c>
      <c r="D14" s="44">
        <v>5999.3110690000003</v>
      </c>
      <c r="E14" s="44">
        <v>4809.71</v>
      </c>
      <c r="F14" s="45">
        <v>6</v>
      </c>
    </row>
    <row r="15" spans="1:10" s="46" customFormat="1" ht="15" x14ac:dyDescent="0.25">
      <c r="A15" s="42">
        <f t="shared" si="0"/>
        <v>12</v>
      </c>
      <c r="B15"/>
      <c r="C15" s="47" t="s">
        <v>1074</v>
      </c>
      <c r="D15" s="44">
        <v>4973.0060739999999</v>
      </c>
      <c r="E15" s="44">
        <v>4461.4400000000005</v>
      </c>
      <c r="F15" s="45">
        <v>3</v>
      </c>
    </row>
    <row r="16" spans="1:10" s="46" customFormat="1" ht="15" x14ac:dyDescent="0.25">
      <c r="A16" s="42">
        <f t="shared" si="0"/>
        <v>13</v>
      </c>
      <c r="B16"/>
      <c r="C16" s="47" t="s">
        <v>304</v>
      </c>
      <c r="D16" s="44">
        <v>4471.6559730000008</v>
      </c>
      <c r="E16" s="44">
        <v>3673</v>
      </c>
      <c r="F16" s="45">
        <v>9</v>
      </c>
    </row>
    <row r="17" spans="1:6" s="46" customFormat="1" ht="15" x14ac:dyDescent="0.25">
      <c r="A17" s="42">
        <f t="shared" si="0"/>
        <v>14</v>
      </c>
      <c r="B17"/>
      <c r="C17" s="47" t="s">
        <v>296</v>
      </c>
      <c r="D17" s="44">
        <v>4334.4734420000004</v>
      </c>
      <c r="E17" s="44">
        <v>3781.99</v>
      </c>
      <c r="F17" s="45">
        <v>4</v>
      </c>
    </row>
    <row r="18" spans="1:6" s="46" customFormat="1" ht="15" x14ac:dyDescent="0.25">
      <c r="A18" s="42">
        <f t="shared" si="0"/>
        <v>15</v>
      </c>
      <c r="B18"/>
      <c r="C18" s="47" t="s">
        <v>1129</v>
      </c>
      <c r="D18" s="44">
        <v>4078.2</v>
      </c>
      <c r="E18" s="44">
        <v>2873.84</v>
      </c>
      <c r="F18" s="45">
        <v>1</v>
      </c>
    </row>
    <row r="19" spans="1:6" s="46" customFormat="1" ht="15" x14ac:dyDescent="0.25">
      <c r="A19" s="42">
        <f t="shared" si="0"/>
        <v>16</v>
      </c>
      <c r="B19"/>
      <c r="C19" s="47" t="s">
        <v>92</v>
      </c>
      <c r="D19" s="44">
        <v>3978.89</v>
      </c>
      <c r="E19" s="44">
        <v>3071.43</v>
      </c>
      <c r="F19" s="45">
        <v>1</v>
      </c>
    </row>
    <row r="20" spans="1:6" s="46" customFormat="1" ht="15" x14ac:dyDescent="0.25">
      <c r="A20" s="42">
        <f t="shared" si="0"/>
        <v>17</v>
      </c>
      <c r="B20"/>
      <c r="C20" s="47" t="s">
        <v>1066</v>
      </c>
      <c r="D20" s="44">
        <v>3855.57</v>
      </c>
      <c r="E20" s="44">
        <v>2334.3200000000002</v>
      </c>
      <c r="F20" s="45">
        <v>1</v>
      </c>
    </row>
    <row r="21" spans="1:6" s="46" customFormat="1" ht="15" x14ac:dyDescent="0.25">
      <c r="A21" s="42">
        <f t="shared" si="0"/>
        <v>18</v>
      </c>
      <c r="B21"/>
      <c r="C21" s="47" t="s">
        <v>147</v>
      </c>
      <c r="D21" s="44">
        <v>3799.7511039999999</v>
      </c>
      <c r="E21" s="44">
        <v>3487.09</v>
      </c>
      <c r="F21" s="45">
        <v>1</v>
      </c>
    </row>
    <row r="22" spans="1:6" s="46" customFormat="1" ht="15" x14ac:dyDescent="0.25">
      <c r="A22" s="42">
        <f t="shared" si="0"/>
        <v>19</v>
      </c>
      <c r="B22"/>
      <c r="C22" s="47" t="s">
        <v>1162</v>
      </c>
      <c r="D22" s="44">
        <v>3340.1654850000004</v>
      </c>
      <c r="E22" s="44">
        <v>2737.2200000000003</v>
      </c>
      <c r="F22" s="45">
        <v>9</v>
      </c>
    </row>
    <row r="23" spans="1:6" s="46" customFormat="1" ht="15" x14ac:dyDescent="0.25">
      <c r="A23" s="42">
        <f t="shared" si="0"/>
        <v>20</v>
      </c>
      <c r="B23"/>
      <c r="C23" s="47" t="s">
        <v>643</v>
      </c>
      <c r="D23" s="44">
        <v>3087.24</v>
      </c>
      <c r="E23" s="44">
        <v>1766.45</v>
      </c>
      <c r="F23" s="45">
        <v>1</v>
      </c>
    </row>
    <row r="24" spans="1:6" s="46" customFormat="1" ht="15" x14ac:dyDescent="0.25">
      <c r="A24" s="42">
        <f t="shared" si="0"/>
        <v>21</v>
      </c>
      <c r="B24"/>
      <c r="C24" s="47" t="s">
        <v>151</v>
      </c>
      <c r="D24" s="44">
        <v>2999.1476899999998</v>
      </c>
      <c r="E24" s="44">
        <v>2722.45</v>
      </c>
      <c r="F24" s="45">
        <v>3</v>
      </c>
    </row>
    <row r="25" spans="1:6" s="46" customFormat="1" ht="15" x14ac:dyDescent="0.25">
      <c r="A25" s="42">
        <f t="shared" si="0"/>
        <v>22</v>
      </c>
      <c r="B25"/>
      <c r="C25" s="47" t="s">
        <v>558</v>
      </c>
      <c r="D25" s="44">
        <v>2977.3700000000003</v>
      </c>
      <c r="E25" s="44">
        <v>1748.23</v>
      </c>
      <c r="F25" s="45">
        <v>8</v>
      </c>
    </row>
    <row r="26" spans="1:6" s="46" customFormat="1" ht="15" x14ac:dyDescent="0.25">
      <c r="A26" s="42">
        <f t="shared" si="0"/>
        <v>23</v>
      </c>
      <c r="B26"/>
      <c r="C26" s="47" t="s">
        <v>368</v>
      </c>
      <c r="D26" s="44">
        <v>2937.1959999999999</v>
      </c>
      <c r="E26" s="44">
        <v>1935.69</v>
      </c>
      <c r="F26" s="45">
        <v>1</v>
      </c>
    </row>
    <row r="27" spans="1:6" s="46" customFormat="1" ht="15" x14ac:dyDescent="0.25">
      <c r="A27" s="42">
        <f t="shared" si="0"/>
        <v>24</v>
      </c>
      <c r="B27"/>
      <c r="C27" s="47" t="s">
        <v>723</v>
      </c>
      <c r="D27" s="44">
        <v>2863.54</v>
      </c>
      <c r="E27" s="44">
        <v>2411.0300000000002</v>
      </c>
      <c r="F27" s="45">
        <v>1</v>
      </c>
    </row>
    <row r="28" spans="1:6" s="46" customFormat="1" ht="15" x14ac:dyDescent="0.25">
      <c r="A28" s="42">
        <f t="shared" si="0"/>
        <v>25</v>
      </c>
      <c r="B28"/>
      <c r="C28" s="47" t="s">
        <v>1043</v>
      </c>
      <c r="D28" s="44">
        <v>2781.79</v>
      </c>
      <c r="E28" s="44">
        <v>1907.4</v>
      </c>
      <c r="F28" s="45">
        <v>2</v>
      </c>
    </row>
    <row r="29" spans="1:6" s="46" customFormat="1" ht="15" x14ac:dyDescent="0.25">
      <c r="A29" s="42">
        <f t="shared" si="0"/>
        <v>26</v>
      </c>
      <c r="B29"/>
      <c r="C29" s="47" t="s">
        <v>269</v>
      </c>
      <c r="D29" s="44">
        <v>2381.5561730000004</v>
      </c>
      <c r="E29" s="44">
        <v>1512.33</v>
      </c>
      <c r="F29" s="45">
        <v>12</v>
      </c>
    </row>
    <row r="30" spans="1:6" s="46" customFormat="1" ht="15" x14ac:dyDescent="0.25">
      <c r="A30" s="42">
        <f t="shared" si="0"/>
        <v>27</v>
      </c>
      <c r="B30"/>
      <c r="C30" s="47" t="s">
        <v>1236</v>
      </c>
      <c r="D30" s="44">
        <v>2317.8524360000001</v>
      </c>
      <c r="E30" s="44">
        <v>2092.33</v>
      </c>
      <c r="F30" s="45">
        <v>1</v>
      </c>
    </row>
    <row r="31" spans="1:6" s="46" customFormat="1" ht="15" x14ac:dyDescent="0.25">
      <c r="A31" s="42">
        <f t="shared" si="0"/>
        <v>28</v>
      </c>
      <c r="B31"/>
      <c r="C31" s="47" t="s">
        <v>680</v>
      </c>
      <c r="D31" s="44">
        <v>2280.33</v>
      </c>
      <c r="E31" s="44">
        <v>2187.94</v>
      </c>
      <c r="F31" s="45">
        <v>1</v>
      </c>
    </row>
    <row r="32" spans="1:6" s="46" customFormat="1" ht="15" x14ac:dyDescent="0.25">
      <c r="A32" s="42">
        <f t="shared" si="0"/>
        <v>29</v>
      </c>
      <c r="B32"/>
      <c r="C32" s="47" t="s">
        <v>470</v>
      </c>
      <c r="D32" s="44">
        <v>2164.5299999999997</v>
      </c>
      <c r="E32" s="44">
        <v>557.21</v>
      </c>
      <c r="F32" s="45">
        <v>4</v>
      </c>
    </row>
    <row r="33" spans="1:6" s="46" customFormat="1" ht="15" x14ac:dyDescent="0.25">
      <c r="A33" s="42">
        <f t="shared" si="0"/>
        <v>30</v>
      </c>
      <c r="B33"/>
      <c r="C33" s="47" t="s">
        <v>1286</v>
      </c>
      <c r="D33" s="44">
        <v>2131.187394</v>
      </c>
      <c r="E33" s="44">
        <v>1726.65</v>
      </c>
      <c r="F33" s="45">
        <v>1</v>
      </c>
    </row>
    <row r="34" spans="1:6" s="46" customFormat="1" ht="15" x14ac:dyDescent="0.25">
      <c r="A34" s="42">
        <f t="shared" si="0"/>
        <v>31</v>
      </c>
      <c r="B34"/>
      <c r="C34" s="47" t="s">
        <v>1290</v>
      </c>
      <c r="D34" s="44">
        <v>2060.81</v>
      </c>
      <c r="E34" s="44">
        <v>655.92</v>
      </c>
      <c r="F34" s="45">
        <v>1</v>
      </c>
    </row>
    <row r="35" spans="1:6" s="46" customFormat="1" ht="15" x14ac:dyDescent="0.25">
      <c r="A35" s="42">
        <f t="shared" si="0"/>
        <v>32</v>
      </c>
      <c r="B35"/>
      <c r="C35" s="47" t="s">
        <v>1062</v>
      </c>
      <c r="D35" s="44">
        <v>1980.408281</v>
      </c>
      <c r="E35" s="44">
        <v>1941.68</v>
      </c>
      <c r="F35" s="45">
        <v>2</v>
      </c>
    </row>
    <row r="36" spans="1:6" s="46" customFormat="1" ht="15" x14ac:dyDescent="0.25">
      <c r="A36" s="42">
        <f t="shared" si="0"/>
        <v>33</v>
      </c>
      <c r="B36"/>
      <c r="C36" s="47" t="s">
        <v>1404</v>
      </c>
      <c r="D36" s="44">
        <v>1773.204</v>
      </c>
      <c r="E36" s="44">
        <v>1548.47</v>
      </c>
      <c r="F36" s="45">
        <v>1</v>
      </c>
    </row>
    <row r="37" spans="1:6" s="46" customFormat="1" ht="15" x14ac:dyDescent="0.25">
      <c r="A37" s="42">
        <f t="shared" si="0"/>
        <v>34</v>
      </c>
      <c r="B37"/>
      <c r="C37" s="47" t="s">
        <v>992</v>
      </c>
      <c r="D37" s="44">
        <v>1756.0900000000001</v>
      </c>
      <c r="E37" s="44">
        <v>1652.3200000000002</v>
      </c>
      <c r="F37" s="45">
        <v>5</v>
      </c>
    </row>
    <row r="38" spans="1:6" s="46" customFormat="1" ht="15" x14ac:dyDescent="0.25">
      <c r="A38" s="42">
        <f t="shared" si="0"/>
        <v>35</v>
      </c>
      <c r="B38"/>
      <c r="C38" s="47" t="s">
        <v>97</v>
      </c>
      <c r="D38" s="44">
        <v>1705.6105510000002</v>
      </c>
      <c r="E38" s="44">
        <v>1360.6599999999999</v>
      </c>
      <c r="F38" s="45">
        <v>2</v>
      </c>
    </row>
    <row r="39" spans="1:6" s="46" customFormat="1" ht="15" x14ac:dyDescent="0.25">
      <c r="A39" s="42">
        <f t="shared" si="0"/>
        <v>36</v>
      </c>
      <c r="B39"/>
      <c r="C39" s="47" t="s">
        <v>688</v>
      </c>
      <c r="D39" s="44">
        <v>1648.7</v>
      </c>
      <c r="E39" s="44">
        <v>1257.58</v>
      </c>
      <c r="F39" s="45">
        <v>1</v>
      </c>
    </row>
    <row r="40" spans="1:6" s="46" customFormat="1" ht="15" x14ac:dyDescent="0.25">
      <c r="A40" s="42">
        <f t="shared" si="0"/>
        <v>37</v>
      </c>
      <c r="B40"/>
      <c r="C40" s="47" t="s">
        <v>1218</v>
      </c>
      <c r="D40" s="44">
        <v>1584.01</v>
      </c>
      <c r="E40" s="44">
        <v>1286.93</v>
      </c>
      <c r="F40" s="45">
        <v>1</v>
      </c>
    </row>
    <row r="41" spans="1:6" s="46" customFormat="1" ht="15" x14ac:dyDescent="0.25">
      <c r="A41" s="42">
        <f t="shared" si="0"/>
        <v>38</v>
      </c>
      <c r="B41"/>
      <c r="C41" s="47" t="s">
        <v>285</v>
      </c>
      <c r="D41" s="44">
        <v>1529.3500000000001</v>
      </c>
      <c r="E41" s="44">
        <v>1379.48</v>
      </c>
      <c r="F41" s="45">
        <v>1</v>
      </c>
    </row>
    <row r="42" spans="1:6" s="46" customFormat="1" ht="15" x14ac:dyDescent="0.25">
      <c r="A42" s="42">
        <f t="shared" si="0"/>
        <v>39</v>
      </c>
      <c r="B42"/>
      <c r="C42" s="47" t="s">
        <v>220</v>
      </c>
      <c r="D42" s="44">
        <v>1498.627444</v>
      </c>
      <c r="E42" s="44">
        <v>1241.53</v>
      </c>
      <c r="F42" s="45">
        <v>2</v>
      </c>
    </row>
    <row r="43" spans="1:6" s="46" customFormat="1" ht="15" x14ac:dyDescent="0.25">
      <c r="A43" s="42">
        <f t="shared" si="0"/>
        <v>40</v>
      </c>
      <c r="B43"/>
      <c r="C43" s="47" t="s">
        <v>582</v>
      </c>
      <c r="D43" s="44">
        <v>1489.77</v>
      </c>
      <c r="E43" s="44">
        <v>960.12</v>
      </c>
      <c r="F43" s="45">
        <v>2</v>
      </c>
    </row>
    <row r="44" spans="1:6" s="46" customFormat="1" ht="15" x14ac:dyDescent="0.25">
      <c r="A44" s="42">
        <f t="shared" si="0"/>
        <v>41</v>
      </c>
      <c r="B44"/>
      <c r="C44" s="47" t="s">
        <v>1250</v>
      </c>
      <c r="D44" s="44">
        <v>1486.96</v>
      </c>
      <c r="E44" s="44">
        <v>899.78</v>
      </c>
      <c r="F44" s="45">
        <v>1</v>
      </c>
    </row>
    <row r="45" spans="1:6" s="46" customFormat="1" ht="15" x14ac:dyDescent="0.25">
      <c r="A45" s="42">
        <f t="shared" si="0"/>
        <v>42</v>
      </c>
      <c r="B45"/>
      <c r="C45" s="47" t="s">
        <v>130</v>
      </c>
      <c r="D45" s="44">
        <v>1474.21</v>
      </c>
      <c r="E45" s="44">
        <v>434.05</v>
      </c>
      <c r="F45" s="45">
        <v>2</v>
      </c>
    </row>
    <row r="46" spans="1:6" s="46" customFormat="1" ht="15" x14ac:dyDescent="0.25">
      <c r="A46" s="42">
        <f t="shared" si="0"/>
        <v>43</v>
      </c>
      <c r="B46"/>
      <c r="C46" s="47" t="s">
        <v>336</v>
      </c>
      <c r="D46" s="44">
        <v>1412.75</v>
      </c>
      <c r="E46" s="44">
        <v>640.16999999999996</v>
      </c>
      <c r="F46" s="45">
        <v>1</v>
      </c>
    </row>
    <row r="47" spans="1:6" s="46" customFormat="1" ht="15" x14ac:dyDescent="0.25">
      <c r="A47" s="42">
        <f t="shared" si="0"/>
        <v>44</v>
      </c>
      <c r="B47"/>
      <c r="C47" s="47" t="s">
        <v>1377</v>
      </c>
      <c r="D47" s="44">
        <v>1392.45</v>
      </c>
      <c r="E47" s="44">
        <v>1151.78</v>
      </c>
      <c r="F47" s="45">
        <v>1</v>
      </c>
    </row>
    <row r="48" spans="1:6" s="46" customFormat="1" ht="15" x14ac:dyDescent="0.25">
      <c r="A48" s="42">
        <f t="shared" si="0"/>
        <v>45</v>
      </c>
      <c r="B48"/>
      <c r="C48" s="47" t="s">
        <v>699</v>
      </c>
      <c r="D48" s="44">
        <v>1338.6399999999999</v>
      </c>
      <c r="E48" s="44">
        <v>804.47</v>
      </c>
      <c r="F48" s="45">
        <v>1</v>
      </c>
    </row>
    <row r="49" spans="1:6" s="46" customFormat="1" ht="15" x14ac:dyDescent="0.25">
      <c r="A49" s="42">
        <f t="shared" si="0"/>
        <v>46</v>
      </c>
      <c r="B49"/>
      <c r="C49" s="47" t="s">
        <v>676</v>
      </c>
      <c r="D49" s="44">
        <v>1293.0479849999999</v>
      </c>
      <c r="E49" s="44">
        <v>1148.31</v>
      </c>
      <c r="F49" s="45">
        <v>1</v>
      </c>
    </row>
    <row r="50" spans="1:6" s="46" customFormat="1" ht="15" x14ac:dyDescent="0.25">
      <c r="A50" s="42">
        <f t="shared" si="0"/>
        <v>47</v>
      </c>
      <c r="B50"/>
      <c r="C50" s="47" t="s">
        <v>509</v>
      </c>
      <c r="D50" s="44">
        <v>1267.449349</v>
      </c>
      <c r="E50" s="44">
        <v>1091.24</v>
      </c>
      <c r="F50" s="45">
        <v>1</v>
      </c>
    </row>
    <row r="51" spans="1:6" s="46" customFormat="1" ht="15" x14ac:dyDescent="0.25">
      <c r="A51" s="42">
        <f t="shared" si="0"/>
        <v>48</v>
      </c>
      <c r="B51"/>
      <c r="C51" s="47" t="s">
        <v>171</v>
      </c>
      <c r="D51" s="44">
        <v>1259.6199999999999</v>
      </c>
      <c r="E51" s="44">
        <v>116.09</v>
      </c>
      <c r="F51" s="45">
        <v>1</v>
      </c>
    </row>
    <row r="52" spans="1:6" s="46" customFormat="1" ht="15" x14ac:dyDescent="0.25">
      <c r="A52" s="42">
        <f t="shared" si="0"/>
        <v>49</v>
      </c>
      <c r="B52"/>
      <c r="C52" s="47" t="s">
        <v>916</v>
      </c>
      <c r="D52" s="44">
        <v>1250.8800000000001</v>
      </c>
      <c r="E52" s="44">
        <v>548.74</v>
      </c>
      <c r="F52" s="45">
        <v>2</v>
      </c>
    </row>
    <row r="53" spans="1:6" s="46" customFormat="1" ht="15" x14ac:dyDescent="0.25">
      <c r="A53" s="42">
        <f t="shared" si="0"/>
        <v>50</v>
      </c>
      <c r="B53"/>
      <c r="C53" s="47" t="s">
        <v>711</v>
      </c>
      <c r="D53" s="44">
        <v>1237.577016</v>
      </c>
      <c r="E53" s="44">
        <v>1019.21</v>
      </c>
      <c r="F53" s="45">
        <v>1</v>
      </c>
    </row>
    <row r="54" spans="1:6" s="46" customFormat="1" ht="15" x14ac:dyDescent="0.25">
      <c r="A54" s="42">
        <f t="shared" si="0"/>
        <v>51</v>
      </c>
      <c r="B54"/>
      <c r="C54" s="47" t="s">
        <v>1270</v>
      </c>
      <c r="D54" s="44">
        <v>1228.22</v>
      </c>
      <c r="E54" s="44">
        <v>818.38</v>
      </c>
      <c r="F54" s="45">
        <v>1</v>
      </c>
    </row>
    <row r="55" spans="1:6" s="46" customFormat="1" ht="15" x14ac:dyDescent="0.25">
      <c r="A55" s="42">
        <f t="shared" si="0"/>
        <v>52</v>
      </c>
      <c r="B55"/>
      <c r="C55" s="47" t="s">
        <v>812</v>
      </c>
      <c r="D55" s="44">
        <v>1222.6761859999999</v>
      </c>
      <c r="E55" s="44">
        <v>1118.23</v>
      </c>
      <c r="F55" s="45">
        <v>1</v>
      </c>
    </row>
    <row r="56" spans="1:6" s="46" customFormat="1" ht="15" x14ac:dyDescent="0.25">
      <c r="A56" s="42">
        <f t="shared" si="0"/>
        <v>53</v>
      </c>
      <c r="B56"/>
      <c r="C56" s="47" t="s">
        <v>989</v>
      </c>
      <c r="D56" s="44">
        <v>1219.31</v>
      </c>
      <c r="E56" s="44">
        <v>827.4</v>
      </c>
      <c r="F56" s="45">
        <v>1</v>
      </c>
    </row>
    <row r="57" spans="1:6" s="46" customFormat="1" ht="15" x14ac:dyDescent="0.25">
      <c r="A57" s="42">
        <f t="shared" si="0"/>
        <v>54</v>
      </c>
      <c r="B57"/>
      <c r="C57" s="47" t="s">
        <v>965</v>
      </c>
      <c r="D57" s="44">
        <v>1194.5999999999999</v>
      </c>
      <c r="E57" s="44">
        <v>447.25</v>
      </c>
      <c r="F57" s="45">
        <v>1</v>
      </c>
    </row>
    <row r="58" spans="1:6" s="46" customFormat="1" ht="15" x14ac:dyDescent="0.25">
      <c r="A58" s="42">
        <f t="shared" si="0"/>
        <v>55</v>
      </c>
      <c r="B58"/>
      <c r="C58" s="47" t="s">
        <v>1050</v>
      </c>
      <c r="D58" s="44">
        <v>1178.55</v>
      </c>
      <c r="E58" s="44">
        <v>880.14</v>
      </c>
      <c r="F58" s="45">
        <v>1</v>
      </c>
    </row>
    <row r="59" spans="1:6" s="46" customFormat="1" ht="15" x14ac:dyDescent="0.25">
      <c r="A59" s="42">
        <f t="shared" si="0"/>
        <v>56</v>
      </c>
      <c r="B59"/>
      <c r="C59" s="47" t="s">
        <v>1358</v>
      </c>
      <c r="D59" s="44">
        <v>1120.83</v>
      </c>
      <c r="E59" s="44">
        <v>546.54999999999995</v>
      </c>
      <c r="F59" s="45">
        <v>1</v>
      </c>
    </row>
    <row r="60" spans="1:6" s="46" customFormat="1" ht="15" x14ac:dyDescent="0.25">
      <c r="A60" s="42">
        <f t="shared" si="0"/>
        <v>57</v>
      </c>
      <c r="B60"/>
      <c r="C60" s="47" t="s">
        <v>1005</v>
      </c>
      <c r="D60" s="44">
        <v>1101.72</v>
      </c>
      <c r="E60" s="44">
        <v>415.79</v>
      </c>
      <c r="F60" s="45">
        <v>1</v>
      </c>
    </row>
    <row r="61" spans="1:6" s="46" customFormat="1" ht="15" x14ac:dyDescent="0.25">
      <c r="A61" s="42">
        <f t="shared" si="0"/>
        <v>58</v>
      </c>
      <c r="B61"/>
      <c r="C61" s="47" t="s">
        <v>1207</v>
      </c>
      <c r="D61" s="44">
        <v>1089.3499999999999</v>
      </c>
      <c r="E61" s="44">
        <v>645.82000000000005</v>
      </c>
      <c r="F61" s="45">
        <v>1</v>
      </c>
    </row>
    <row r="62" spans="1:6" s="46" customFormat="1" ht="15" x14ac:dyDescent="0.25">
      <c r="A62" s="42">
        <f t="shared" si="0"/>
        <v>59</v>
      </c>
      <c r="B62"/>
      <c r="C62" s="47" t="s">
        <v>952</v>
      </c>
      <c r="D62" s="44">
        <v>1085.06</v>
      </c>
      <c r="E62" s="44">
        <v>753.67</v>
      </c>
      <c r="F62" s="45">
        <v>1</v>
      </c>
    </row>
    <row r="63" spans="1:6" s="46" customFormat="1" ht="15" x14ac:dyDescent="0.25">
      <c r="A63" s="42">
        <f t="shared" si="0"/>
        <v>60</v>
      </c>
      <c r="B63"/>
      <c r="C63" s="47" t="s">
        <v>276</v>
      </c>
      <c r="D63" s="44">
        <v>1073.79</v>
      </c>
      <c r="E63" s="44">
        <v>953.65</v>
      </c>
      <c r="F63" s="45">
        <v>1</v>
      </c>
    </row>
    <row r="64" spans="1:6" s="46" customFormat="1" ht="15" x14ac:dyDescent="0.25">
      <c r="A64" s="42">
        <f t="shared" si="0"/>
        <v>61</v>
      </c>
      <c r="B64"/>
      <c r="C64" s="47" t="s">
        <v>1155</v>
      </c>
      <c r="D64" s="44">
        <v>1049.1600000000001</v>
      </c>
      <c r="E64" s="44">
        <v>1005.97</v>
      </c>
      <c r="F64" s="45">
        <v>1</v>
      </c>
    </row>
    <row r="65" spans="1:6" s="46" customFormat="1" ht="15" x14ac:dyDescent="0.25">
      <c r="A65" s="42">
        <f t="shared" si="0"/>
        <v>62</v>
      </c>
      <c r="B65"/>
      <c r="C65" s="47" t="s">
        <v>175</v>
      </c>
      <c r="D65" s="44">
        <v>1047.58</v>
      </c>
      <c r="E65" s="44">
        <v>707.19</v>
      </c>
      <c r="F65" s="45">
        <v>1</v>
      </c>
    </row>
    <row r="66" spans="1:6" s="46" customFormat="1" ht="15" x14ac:dyDescent="0.25">
      <c r="A66" s="42">
        <f t="shared" si="0"/>
        <v>63</v>
      </c>
      <c r="B66"/>
      <c r="C66" s="47" t="s">
        <v>377</v>
      </c>
      <c r="D66" s="44">
        <v>1045.8733</v>
      </c>
      <c r="E66" s="44">
        <v>1030.3699999999999</v>
      </c>
      <c r="F66" s="45">
        <v>1</v>
      </c>
    </row>
    <row r="67" spans="1:6" s="46" customFormat="1" ht="15" x14ac:dyDescent="0.25">
      <c r="A67" s="42">
        <f t="shared" si="0"/>
        <v>64</v>
      </c>
      <c r="B67"/>
      <c r="C67" s="47" t="s">
        <v>1102</v>
      </c>
      <c r="D67" s="44">
        <v>1036.6500000000001</v>
      </c>
      <c r="E67" s="44">
        <v>434.46</v>
      </c>
      <c r="F67" s="45">
        <v>1</v>
      </c>
    </row>
    <row r="68" spans="1:6" s="46" customFormat="1" ht="15" x14ac:dyDescent="0.25">
      <c r="A68" s="42">
        <f t="shared" si="0"/>
        <v>65</v>
      </c>
      <c r="B68"/>
      <c r="C68" s="47" t="s">
        <v>418</v>
      </c>
      <c r="D68" s="44">
        <v>1034.8599999999999</v>
      </c>
      <c r="E68" s="44">
        <v>498.09</v>
      </c>
      <c r="F68" s="45">
        <v>1</v>
      </c>
    </row>
    <row r="69" spans="1:6" s="46" customFormat="1" ht="15" x14ac:dyDescent="0.25">
      <c r="A69" s="42">
        <f t="shared" ref="A69:A132" si="1">IF(OR($A68&gt;$A$2,$A68=""),"",$A68+1)</f>
        <v>66</v>
      </c>
      <c r="B69"/>
      <c r="C69" s="47" t="s">
        <v>976</v>
      </c>
      <c r="D69" s="44">
        <v>1029.333881</v>
      </c>
      <c r="E69" s="44">
        <v>760.29</v>
      </c>
      <c r="F69" s="45">
        <v>3</v>
      </c>
    </row>
    <row r="70" spans="1:6" s="46" customFormat="1" ht="15" x14ac:dyDescent="0.25">
      <c r="A70" s="42">
        <f t="shared" si="1"/>
        <v>67</v>
      </c>
      <c r="B70"/>
      <c r="C70" s="47" t="s">
        <v>1340</v>
      </c>
      <c r="D70" s="44">
        <v>992.97</v>
      </c>
      <c r="E70" s="44">
        <v>976.23</v>
      </c>
      <c r="F70" s="45">
        <v>2</v>
      </c>
    </row>
    <row r="71" spans="1:6" s="46" customFormat="1" ht="15" x14ac:dyDescent="0.25">
      <c r="A71" s="42">
        <f t="shared" si="1"/>
        <v>68</v>
      </c>
      <c r="B71"/>
      <c r="C71" s="47" t="s">
        <v>292</v>
      </c>
      <c r="D71" s="44">
        <v>963.23</v>
      </c>
      <c r="E71" s="44">
        <v>857.83</v>
      </c>
      <c r="F71" s="45">
        <v>1</v>
      </c>
    </row>
    <row r="72" spans="1:6" s="46" customFormat="1" ht="15" x14ac:dyDescent="0.25">
      <c r="A72" s="42">
        <f t="shared" si="1"/>
        <v>69</v>
      </c>
      <c r="B72"/>
      <c r="C72" s="47" t="s">
        <v>1274</v>
      </c>
      <c r="D72" s="44">
        <v>921.66000000000008</v>
      </c>
      <c r="E72" s="44">
        <v>482.54</v>
      </c>
      <c r="F72" s="45">
        <v>1</v>
      </c>
    </row>
    <row r="73" spans="1:6" s="46" customFormat="1" ht="15" x14ac:dyDescent="0.25">
      <c r="A73" s="42">
        <f t="shared" si="1"/>
        <v>70</v>
      </c>
      <c r="B73"/>
      <c r="C73" s="47" t="s">
        <v>1091</v>
      </c>
      <c r="D73" s="44">
        <v>908.78</v>
      </c>
      <c r="E73" s="44">
        <v>640.70000000000005</v>
      </c>
      <c r="F73" s="45">
        <v>1</v>
      </c>
    </row>
    <row r="74" spans="1:6" s="46" customFormat="1" ht="15" x14ac:dyDescent="0.25">
      <c r="A74" s="42">
        <f t="shared" si="1"/>
        <v>71</v>
      </c>
      <c r="B74"/>
      <c r="C74" s="47" t="s">
        <v>1384</v>
      </c>
      <c r="D74" s="44">
        <v>894.73</v>
      </c>
      <c r="E74" s="44">
        <v>726.99</v>
      </c>
      <c r="F74" s="45">
        <v>1</v>
      </c>
    </row>
    <row r="75" spans="1:6" s="46" customFormat="1" ht="15" x14ac:dyDescent="0.25">
      <c r="A75" s="42">
        <f t="shared" si="1"/>
        <v>72</v>
      </c>
      <c r="B75"/>
      <c r="C75" s="47" t="s">
        <v>372</v>
      </c>
      <c r="D75" s="44">
        <v>886.46</v>
      </c>
      <c r="E75" s="44">
        <v>449.9</v>
      </c>
      <c r="F75" s="45">
        <v>1</v>
      </c>
    </row>
    <row r="76" spans="1:6" s="46" customFormat="1" ht="15" x14ac:dyDescent="0.25">
      <c r="A76" s="42">
        <f t="shared" si="1"/>
        <v>73</v>
      </c>
      <c r="B76"/>
      <c r="C76" s="47" t="s">
        <v>727</v>
      </c>
      <c r="D76" s="44">
        <v>859.38696900000002</v>
      </c>
      <c r="E76" s="44">
        <v>837.89</v>
      </c>
      <c r="F76" s="45">
        <v>3</v>
      </c>
    </row>
    <row r="77" spans="1:6" s="46" customFormat="1" ht="15" x14ac:dyDescent="0.25">
      <c r="A77" s="42">
        <f t="shared" si="1"/>
        <v>74</v>
      </c>
      <c r="B77"/>
      <c r="C77" s="47" t="s">
        <v>1282</v>
      </c>
      <c r="D77" s="44">
        <v>855.15074500000003</v>
      </c>
      <c r="E77" s="44">
        <v>739.21</v>
      </c>
      <c r="F77" s="45">
        <v>1</v>
      </c>
    </row>
    <row r="78" spans="1:6" s="46" customFormat="1" ht="15" x14ac:dyDescent="0.25">
      <c r="A78" s="42">
        <f t="shared" si="1"/>
        <v>75</v>
      </c>
      <c r="B78"/>
      <c r="C78" s="47" t="s">
        <v>411</v>
      </c>
      <c r="D78" s="44">
        <v>844.18</v>
      </c>
      <c r="E78" s="44">
        <v>468.29</v>
      </c>
      <c r="F78" s="45">
        <v>1</v>
      </c>
    </row>
    <row r="79" spans="1:6" s="46" customFormat="1" ht="15" x14ac:dyDescent="0.25">
      <c r="A79" s="42">
        <f t="shared" si="1"/>
        <v>76</v>
      </c>
      <c r="B79"/>
      <c r="C79" s="47" t="s">
        <v>1396</v>
      </c>
      <c r="D79" s="44">
        <v>792.8</v>
      </c>
      <c r="E79" s="44">
        <v>340.74</v>
      </c>
      <c r="F79" s="45">
        <v>1</v>
      </c>
    </row>
    <row r="80" spans="1:6" s="46" customFormat="1" ht="15" x14ac:dyDescent="0.25">
      <c r="A80" s="42">
        <f t="shared" si="1"/>
        <v>77</v>
      </c>
      <c r="B80"/>
      <c r="C80" s="47" t="s">
        <v>625</v>
      </c>
      <c r="D80" s="44">
        <v>783.80000000000007</v>
      </c>
      <c r="E80" s="44">
        <v>330.41999999999996</v>
      </c>
      <c r="F80" s="45">
        <v>3</v>
      </c>
    </row>
    <row r="81" spans="1:11" s="46" customFormat="1" ht="15" x14ac:dyDescent="0.25">
      <c r="A81" s="42">
        <f t="shared" si="1"/>
        <v>78</v>
      </c>
      <c r="B81"/>
      <c r="C81" s="47" t="s">
        <v>1347</v>
      </c>
      <c r="D81" s="44">
        <v>776.80700000000002</v>
      </c>
      <c r="E81" s="44">
        <v>517.56999999999994</v>
      </c>
      <c r="F81" s="45">
        <v>2</v>
      </c>
    </row>
    <row r="82" spans="1:11" s="46" customFormat="1" ht="15" x14ac:dyDescent="0.25">
      <c r="A82" s="42">
        <f t="shared" si="1"/>
        <v>79</v>
      </c>
      <c r="B82"/>
      <c r="C82" s="47" t="s">
        <v>281</v>
      </c>
      <c r="D82" s="44">
        <v>711.75608299999999</v>
      </c>
      <c r="E82" s="44">
        <v>654.6</v>
      </c>
      <c r="F82" s="45">
        <v>1</v>
      </c>
    </row>
    <row r="83" spans="1:11" s="46" customFormat="1" ht="15" x14ac:dyDescent="0.25">
      <c r="A83" s="42">
        <f t="shared" si="1"/>
        <v>80</v>
      </c>
      <c r="B83"/>
      <c r="C83" s="47" t="s">
        <v>1117</v>
      </c>
      <c r="D83" s="44">
        <v>700.98</v>
      </c>
      <c r="E83" s="44">
        <v>115.52</v>
      </c>
      <c r="F83" s="45">
        <v>1</v>
      </c>
    </row>
    <row r="84" spans="1:11" s="46" customFormat="1" ht="15" x14ac:dyDescent="0.25">
      <c r="A84" s="42">
        <f t="shared" si="1"/>
        <v>81</v>
      </c>
      <c r="B84"/>
      <c r="C84" s="47" t="s">
        <v>134</v>
      </c>
      <c r="D84" s="44">
        <v>680.81000000000017</v>
      </c>
      <c r="E84" s="44">
        <v>652.75</v>
      </c>
      <c r="F84" s="45">
        <v>6</v>
      </c>
    </row>
    <row r="85" spans="1:11" s="46" customFormat="1" ht="15" x14ac:dyDescent="0.25">
      <c r="A85" s="42">
        <f t="shared" si="1"/>
        <v>82</v>
      </c>
      <c r="B85"/>
      <c r="C85" s="47" t="s">
        <v>707</v>
      </c>
      <c r="D85" s="44">
        <v>661.28</v>
      </c>
      <c r="E85" s="44">
        <v>347.65</v>
      </c>
      <c r="F85" s="45">
        <v>1</v>
      </c>
    </row>
    <row r="86" spans="1:11" s="46" customFormat="1" ht="15" x14ac:dyDescent="0.25">
      <c r="A86" s="42">
        <f t="shared" si="1"/>
        <v>83</v>
      </c>
      <c r="B86"/>
      <c r="C86" s="47" t="s">
        <v>523</v>
      </c>
      <c r="D86" s="44">
        <v>633.04447400000004</v>
      </c>
      <c r="E86" s="44">
        <v>564.83000000000004</v>
      </c>
      <c r="F86" s="45">
        <v>1</v>
      </c>
    </row>
    <row r="87" spans="1:11" s="46" customFormat="1" ht="15" x14ac:dyDescent="0.25">
      <c r="A87" s="42">
        <f t="shared" si="1"/>
        <v>84</v>
      </c>
      <c r="B87"/>
      <c r="C87" s="47" t="s">
        <v>422</v>
      </c>
      <c r="D87" s="44">
        <v>609.091003</v>
      </c>
      <c r="E87" s="44">
        <v>506.81999999999994</v>
      </c>
      <c r="F87" s="45">
        <v>4</v>
      </c>
    </row>
    <row r="88" spans="1:11" s="46" customFormat="1" ht="15" x14ac:dyDescent="0.25">
      <c r="A88" s="42">
        <f t="shared" si="1"/>
        <v>85</v>
      </c>
      <c r="B88"/>
      <c r="C88" s="47" t="s">
        <v>1151</v>
      </c>
      <c r="D88" s="44">
        <v>599.08000000000004</v>
      </c>
      <c r="E88" s="44">
        <v>399.39</v>
      </c>
      <c r="F88" s="45">
        <v>1</v>
      </c>
    </row>
    <row r="89" spans="1:11" s="46" customFormat="1" ht="15" x14ac:dyDescent="0.25">
      <c r="A89" s="42">
        <f t="shared" si="1"/>
        <v>86</v>
      </c>
      <c r="B89"/>
      <c r="C89" s="47" t="s">
        <v>455</v>
      </c>
      <c r="D89" s="44">
        <v>597.48</v>
      </c>
      <c r="E89" s="44">
        <v>327.11</v>
      </c>
      <c r="F89" s="45">
        <v>1</v>
      </c>
    </row>
    <row r="90" spans="1:11" s="46" customFormat="1" ht="15" x14ac:dyDescent="0.25">
      <c r="A90" s="42">
        <f t="shared" si="1"/>
        <v>87</v>
      </c>
      <c r="B90"/>
      <c r="C90" s="47" t="s">
        <v>179</v>
      </c>
      <c r="D90" s="44">
        <v>593.36</v>
      </c>
      <c r="E90" s="44">
        <v>297.52</v>
      </c>
      <c r="F90" s="45">
        <v>2</v>
      </c>
    </row>
    <row r="91" spans="1:11" s="46" customFormat="1" ht="15" x14ac:dyDescent="0.25">
      <c r="A91" s="42">
        <f t="shared" si="1"/>
        <v>88</v>
      </c>
      <c r="B91"/>
      <c r="C91" s="47" t="s">
        <v>600</v>
      </c>
      <c r="D91" s="44">
        <v>553.17999999999995</v>
      </c>
      <c r="E91" s="44">
        <v>302.05</v>
      </c>
      <c r="F91" s="45">
        <v>1</v>
      </c>
    </row>
    <row r="92" spans="1:11" s="46" customFormat="1" ht="15" x14ac:dyDescent="0.25">
      <c r="A92" s="42">
        <f t="shared" si="1"/>
        <v>89</v>
      </c>
      <c r="B92"/>
      <c r="C92" s="47" t="s">
        <v>926</v>
      </c>
      <c r="D92" s="44">
        <v>528.09975799999995</v>
      </c>
      <c r="E92" s="44">
        <v>435.99</v>
      </c>
      <c r="F92" s="45">
        <v>2</v>
      </c>
    </row>
    <row r="93" spans="1:11" s="46" customFormat="1" ht="15" x14ac:dyDescent="0.25">
      <c r="A93" s="42">
        <f t="shared" si="1"/>
        <v>90</v>
      </c>
      <c r="B93"/>
      <c r="C93" s="47" t="s">
        <v>1070</v>
      </c>
      <c r="D93" s="44">
        <v>518.79</v>
      </c>
      <c r="E93" s="44">
        <v>134.53</v>
      </c>
      <c r="F93" s="45">
        <v>1</v>
      </c>
      <c r="H93"/>
      <c r="I93"/>
      <c r="J93"/>
      <c r="K93"/>
    </row>
    <row r="94" spans="1:11" s="46" customFormat="1" ht="15" x14ac:dyDescent="0.25">
      <c r="A94" s="42">
        <f t="shared" si="1"/>
        <v>91</v>
      </c>
      <c r="B94"/>
      <c r="C94" s="47" t="s">
        <v>1313</v>
      </c>
      <c r="D94" s="44">
        <v>514.38</v>
      </c>
      <c r="E94" s="44">
        <v>430.42</v>
      </c>
      <c r="F94" s="45">
        <v>1</v>
      </c>
    </row>
    <row r="95" spans="1:11" s="46" customFormat="1" ht="15" x14ac:dyDescent="0.25">
      <c r="A95" s="42">
        <f t="shared" si="1"/>
        <v>92</v>
      </c>
      <c r="B95"/>
      <c r="C95" s="47" t="s">
        <v>1036</v>
      </c>
      <c r="D95" s="44">
        <v>487.92962999999997</v>
      </c>
      <c r="E95" s="44">
        <v>439.08</v>
      </c>
      <c r="F95" s="45">
        <v>1</v>
      </c>
    </row>
    <row r="96" spans="1:11" s="46" customFormat="1" ht="15" x14ac:dyDescent="0.25">
      <c r="A96" s="42">
        <f t="shared" si="1"/>
        <v>93</v>
      </c>
      <c r="B96"/>
      <c r="C96" s="48" t="s">
        <v>1373</v>
      </c>
      <c r="D96" s="44">
        <v>477.77</v>
      </c>
      <c r="E96" s="44">
        <v>289.24</v>
      </c>
      <c r="F96" s="45">
        <v>1</v>
      </c>
    </row>
    <row r="97" spans="1:6" s="46" customFormat="1" ht="15" x14ac:dyDescent="0.25">
      <c r="A97" s="42">
        <f t="shared" si="1"/>
        <v>94</v>
      </c>
      <c r="B97"/>
      <c r="C97" s="48" t="s">
        <v>638</v>
      </c>
      <c r="D97" s="44">
        <v>453.28287499999999</v>
      </c>
      <c r="E97" s="44">
        <v>246.4</v>
      </c>
      <c r="F97" s="45">
        <v>1</v>
      </c>
    </row>
    <row r="98" spans="1:6" s="46" customFormat="1" ht="15" x14ac:dyDescent="0.25">
      <c r="A98" s="42">
        <f t="shared" si="1"/>
        <v>95</v>
      </c>
      <c r="B98"/>
      <c r="C98" s="48" t="s">
        <v>351</v>
      </c>
      <c r="D98" s="44">
        <v>428.58000000000004</v>
      </c>
      <c r="E98" s="44">
        <v>405.02</v>
      </c>
      <c r="F98" s="45">
        <v>2</v>
      </c>
    </row>
    <row r="99" spans="1:6" s="46" customFormat="1" ht="15" x14ac:dyDescent="0.25">
      <c r="A99" s="42">
        <f t="shared" si="1"/>
        <v>96</v>
      </c>
      <c r="B99"/>
      <c r="C99" s="48" t="s">
        <v>1113</v>
      </c>
      <c r="D99" s="44">
        <v>426.68</v>
      </c>
      <c r="E99" s="44">
        <v>262.39999999999998</v>
      </c>
      <c r="F99" s="45">
        <v>1</v>
      </c>
    </row>
    <row r="100" spans="1:6" s="46" customFormat="1" ht="15" x14ac:dyDescent="0.25">
      <c r="A100" s="42">
        <f t="shared" si="1"/>
        <v>97</v>
      </c>
      <c r="B100"/>
      <c r="C100" s="48" t="s">
        <v>502</v>
      </c>
      <c r="D100" s="44">
        <v>425.30093799999997</v>
      </c>
      <c r="E100" s="44">
        <v>249.93</v>
      </c>
      <c r="F100" s="45">
        <v>2</v>
      </c>
    </row>
    <row r="101" spans="1:6" s="46" customFormat="1" ht="15" x14ac:dyDescent="0.25">
      <c r="A101" s="42">
        <f t="shared" si="1"/>
        <v>98</v>
      </c>
      <c r="B101"/>
      <c r="C101" s="48" t="s">
        <v>1137</v>
      </c>
      <c r="D101" s="44">
        <v>417.44</v>
      </c>
      <c r="E101" s="44">
        <v>316.83999999999997</v>
      </c>
      <c r="F101" s="45">
        <v>2</v>
      </c>
    </row>
    <row r="102" spans="1:6" s="46" customFormat="1" ht="15" x14ac:dyDescent="0.25">
      <c r="A102" s="42">
        <f t="shared" si="1"/>
        <v>99</v>
      </c>
      <c r="B102"/>
      <c r="C102" s="48" t="s">
        <v>1203</v>
      </c>
      <c r="D102" s="44">
        <v>413.20488</v>
      </c>
      <c r="E102" s="44">
        <v>319.08</v>
      </c>
      <c r="F102" s="45">
        <v>1</v>
      </c>
    </row>
    <row r="103" spans="1:6" s="46" customFormat="1" ht="15" x14ac:dyDescent="0.25">
      <c r="A103" s="42">
        <f t="shared" si="1"/>
        <v>100</v>
      </c>
      <c r="B103"/>
      <c r="C103" s="48" t="s">
        <v>191</v>
      </c>
      <c r="D103" s="44">
        <v>403.360905</v>
      </c>
      <c r="E103" s="44">
        <v>424.18</v>
      </c>
      <c r="F103" s="45">
        <v>2</v>
      </c>
    </row>
    <row r="104" spans="1:6" s="46" customFormat="1" ht="15" x14ac:dyDescent="0.25">
      <c r="A104" s="42">
        <f t="shared" si="1"/>
        <v>101</v>
      </c>
      <c r="B104"/>
      <c r="C104" s="48" t="s">
        <v>889</v>
      </c>
      <c r="D104" s="44">
        <v>401.50924600000002</v>
      </c>
      <c r="E104" s="44">
        <v>395.83</v>
      </c>
      <c r="F104" s="45">
        <v>1</v>
      </c>
    </row>
    <row r="105" spans="1:6" s="46" customFormat="1" ht="15" x14ac:dyDescent="0.25">
      <c r="A105" s="42">
        <f t="shared" si="1"/>
        <v>102</v>
      </c>
      <c r="B105"/>
      <c r="C105" s="48" t="s">
        <v>980</v>
      </c>
      <c r="D105" s="44">
        <v>398.62</v>
      </c>
      <c r="E105" s="44">
        <v>365.54</v>
      </c>
      <c r="F105" s="45">
        <v>3</v>
      </c>
    </row>
    <row r="106" spans="1:6" s="46" customFormat="1" ht="15" x14ac:dyDescent="0.25">
      <c r="A106" s="42">
        <f t="shared" si="1"/>
        <v>103</v>
      </c>
      <c r="B106"/>
      <c r="C106" s="48" t="s">
        <v>1278</v>
      </c>
      <c r="D106" s="44">
        <v>392.08</v>
      </c>
      <c r="E106" s="44">
        <v>267.68</v>
      </c>
      <c r="F106" s="45">
        <v>1</v>
      </c>
    </row>
    <row r="107" spans="1:6" s="46" customFormat="1" ht="15" x14ac:dyDescent="0.25">
      <c r="A107" s="42">
        <f t="shared" si="1"/>
        <v>104</v>
      </c>
      <c r="B107"/>
      <c r="C107" s="48" t="s">
        <v>474</v>
      </c>
      <c r="D107" s="44">
        <v>377.650733</v>
      </c>
      <c r="E107" s="44">
        <v>333.49</v>
      </c>
      <c r="F107" s="45">
        <v>3</v>
      </c>
    </row>
    <row r="108" spans="1:6" s="46" customFormat="1" ht="15" x14ac:dyDescent="0.25">
      <c r="A108" s="42">
        <f t="shared" si="1"/>
        <v>105</v>
      </c>
      <c r="B108"/>
      <c r="C108" s="48" t="s">
        <v>227</v>
      </c>
      <c r="D108" s="44">
        <v>361.28999999999996</v>
      </c>
      <c r="E108" s="44" t="s">
        <v>230</v>
      </c>
      <c r="F108" s="45">
        <v>2</v>
      </c>
    </row>
    <row r="109" spans="1:6" s="46" customFormat="1" ht="15" x14ac:dyDescent="0.25">
      <c r="A109" s="42">
        <f t="shared" si="1"/>
        <v>106</v>
      </c>
      <c r="B109"/>
      <c r="C109" s="48" t="s">
        <v>1362</v>
      </c>
      <c r="D109" s="44">
        <v>354.75</v>
      </c>
      <c r="E109" s="44">
        <v>125.49</v>
      </c>
      <c r="F109" s="45">
        <v>1</v>
      </c>
    </row>
    <row r="110" spans="1:6" s="46" customFormat="1" ht="15" x14ac:dyDescent="0.25">
      <c r="A110" s="42">
        <f t="shared" si="1"/>
        <v>107</v>
      </c>
      <c r="B110"/>
      <c r="C110" s="48" t="s">
        <v>1336</v>
      </c>
      <c r="D110" s="44">
        <v>350.07</v>
      </c>
      <c r="E110" s="44">
        <v>262.02</v>
      </c>
      <c r="F110" s="45">
        <v>1</v>
      </c>
    </row>
    <row r="111" spans="1:6" s="46" customFormat="1" ht="15" x14ac:dyDescent="0.25">
      <c r="A111" s="42">
        <f t="shared" si="1"/>
        <v>108</v>
      </c>
      <c r="B111"/>
      <c r="C111" s="48" t="s">
        <v>1095</v>
      </c>
      <c r="D111" s="44">
        <v>348.99</v>
      </c>
      <c r="E111" s="44">
        <v>318.58000000000004</v>
      </c>
      <c r="F111" s="45">
        <v>2</v>
      </c>
    </row>
    <row r="112" spans="1:6" s="46" customFormat="1" ht="15" x14ac:dyDescent="0.25">
      <c r="A112" s="42">
        <f t="shared" si="1"/>
        <v>109</v>
      </c>
      <c r="B112"/>
      <c r="C112" s="48" t="s">
        <v>332</v>
      </c>
      <c r="D112" s="44">
        <v>345.92</v>
      </c>
      <c r="E112" s="44">
        <v>221.17</v>
      </c>
      <c r="F112" s="45">
        <v>1</v>
      </c>
    </row>
    <row r="113" spans="1:6" s="46" customFormat="1" ht="15" x14ac:dyDescent="0.25">
      <c r="A113" s="42">
        <f t="shared" si="1"/>
        <v>110</v>
      </c>
      <c r="B113"/>
      <c r="C113" s="48" t="s">
        <v>485</v>
      </c>
      <c r="D113" s="44">
        <v>342.61584200000004</v>
      </c>
      <c r="E113" s="44">
        <v>160.75</v>
      </c>
      <c r="F113" s="45">
        <v>2</v>
      </c>
    </row>
    <row r="114" spans="1:6" s="46" customFormat="1" ht="15" x14ac:dyDescent="0.25">
      <c r="A114" s="42">
        <f t="shared" si="1"/>
        <v>111</v>
      </c>
      <c r="B114"/>
      <c r="C114" s="48" t="s">
        <v>392</v>
      </c>
      <c r="D114" s="44">
        <v>330.12850600000002</v>
      </c>
      <c r="E114" s="44">
        <v>256.66000000000003</v>
      </c>
      <c r="F114" s="45">
        <v>1</v>
      </c>
    </row>
    <row r="115" spans="1:6" s="46" customFormat="1" ht="15" x14ac:dyDescent="0.25">
      <c r="A115" s="42">
        <f t="shared" si="1"/>
        <v>112</v>
      </c>
      <c r="B115"/>
      <c r="C115" s="48" t="s">
        <v>1240</v>
      </c>
      <c r="D115" s="44">
        <v>329.1</v>
      </c>
      <c r="E115" s="44">
        <v>288.60000000000002</v>
      </c>
      <c r="F115" s="45">
        <v>1</v>
      </c>
    </row>
    <row r="116" spans="1:6" s="46" customFormat="1" ht="15" x14ac:dyDescent="0.25">
      <c r="A116" s="42">
        <f t="shared" si="1"/>
        <v>113</v>
      </c>
      <c r="B116"/>
      <c r="C116" s="48" t="s">
        <v>969</v>
      </c>
      <c r="D116" s="44">
        <v>327.95359999999999</v>
      </c>
      <c r="E116" s="44">
        <v>321.54000000000002</v>
      </c>
      <c r="F116" s="45">
        <v>1</v>
      </c>
    </row>
    <row r="117" spans="1:6" s="46" customFormat="1" ht="15" x14ac:dyDescent="0.25">
      <c r="A117" s="42">
        <f t="shared" si="1"/>
        <v>114</v>
      </c>
      <c r="B117"/>
      <c r="C117" s="48" t="s">
        <v>1266</v>
      </c>
      <c r="D117" s="44">
        <v>306.8</v>
      </c>
      <c r="E117" s="44">
        <v>169.74</v>
      </c>
      <c r="F117" s="45">
        <v>1</v>
      </c>
    </row>
    <row r="118" spans="1:6" s="46" customFormat="1" ht="15" x14ac:dyDescent="0.25">
      <c r="A118" s="42">
        <f t="shared" si="1"/>
        <v>115</v>
      </c>
      <c r="B118"/>
      <c r="C118" s="48" t="s">
        <v>651</v>
      </c>
      <c r="D118" s="44">
        <v>302.01</v>
      </c>
      <c r="E118" s="44">
        <v>106.3</v>
      </c>
      <c r="F118" s="45">
        <v>1</v>
      </c>
    </row>
    <row r="119" spans="1:6" s="46" customFormat="1" ht="15" x14ac:dyDescent="0.25">
      <c r="A119" s="42">
        <f t="shared" si="1"/>
        <v>116</v>
      </c>
      <c r="B119"/>
      <c r="C119" s="48" t="s">
        <v>828</v>
      </c>
      <c r="D119" s="44">
        <v>300.24</v>
      </c>
      <c r="E119" s="44">
        <v>310.5</v>
      </c>
      <c r="F119" s="45">
        <v>1</v>
      </c>
    </row>
    <row r="120" spans="1:6" s="46" customFormat="1" ht="15" x14ac:dyDescent="0.25">
      <c r="A120" s="42">
        <f t="shared" si="1"/>
        <v>117</v>
      </c>
      <c r="B120"/>
      <c r="C120" s="48" t="s">
        <v>851</v>
      </c>
      <c r="D120" s="44">
        <v>300.04000000000002</v>
      </c>
      <c r="E120" s="44">
        <v>246.79</v>
      </c>
      <c r="F120" s="45">
        <v>1</v>
      </c>
    </row>
    <row r="121" spans="1:6" s="46" customFormat="1" ht="15" x14ac:dyDescent="0.25">
      <c r="A121" s="42">
        <f t="shared" si="1"/>
        <v>118</v>
      </c>
      <c r="B121"/>
      <c r="C121" s="48" t="s">
        <v>381</v>
      </c>
      <c r="D121" s="44">
        <v>296.74</v>
      </c>
      <c r="E121" s="44">
        <v>254.91</v>
      </c>
      <c r="F121" s="45">
        <v>1</v>
      </c>
    </row>
    <row r="122" spans="1:6" s="46" customFormat="1" ht="15" x14ac:dyDescent="0.25">
      <c r="A122" s="42">
        <f t="shared" si="1"/>
        <v>119</v>
      </c>
      <c r="B122"/>
      <c r="C122" s="48" t="s">
        <v>340</v>
      </c>
      <c r="D122" s="44">
        <v>293.55</v>
      </c>
      <c r="E122" s="44">
        <v>273.63</v>
      </c>
      <c r="F122" s="45">
        <v>1</v>
      </c>
    </row>
    <row r="123" spans="1:6" s="46" customFormat="1" ht="15" x14ac:dyDescent="0.25">
      <c r="A123" s="42">
        <f t="shared" si="1"/>
        <v>120</v>
      </c>
      <c r="B123"/>
      <c r="C123" s="48" t="s">
        <v>1392</v>
      </c>
      <c r="D123" s="44">
        <v>293.29000000000002</v>
      </c>
      <c r="E123" s="44">
        <v>134.69</v>
      </c>
      <c r="F123" s="45">
        <v>1</v>
      </c>
    </row>
    <row r="124" spans="1:6" s="46" customFormat="1" ht="15" x14ac:dyDescent="0.25">
      <c r="A124" s="42">
        <f t="shared" si="1"/>
        <v>121</v>
      </c>
      <c r="B124"/>
      <c r="C124" s="48" t="s">
        <v>719</v>
      </c>
      <c r="D124" s="44">
        <v>291.25694899999996</v>
      </c>
      <c r="E124" s="44">
        <v>232.28</v>
      </c>
      <c r="F124" s="45">
        <v>1</v>
      </c>
    </row>
    <row r="125" spans="1:6" s="46" customFormat="1" ht="15" x14ac:dyDescent="0.25">
      <c r="A125" s="42">
        <f t="shared" si="1"/>
        <v>122</v>
      </c>
      <c r="B125"/>
      <c r="C125" s="48" t="s">
        <v>816</v>
      </c>
      <c r="D125" s="44">
        <v>282.7</v>
      </c>
      <c r="E125" s="44">
        <v>138.25</v>
      </c>
      <c r="F125" s="45">
        <v>1</v>
      </c>
    </row>
    <row r="126" spans="1:6" s="46" customFormat="1" ht="15" x14ac:dyDescent="0.25">
      <c r="A126" s="42">
        <f t="shared" si="1"/>
        <v>123</v>
      </c>
      <c r="B126"/>
      <c r="C126" s="48" t="s">
        <v>867</v>
      </c>
      <c r="D126" s="44">
        <v>278.93</v>
      </c>
      <c r="E126" s="44">
        <v>266.19</v>
      </c>
      <c r="F126" s="45">
        <v>4</v>
      </c>
    </row>
    <row r="127" spans="1:6" s="46" customFormat="1" ht="15" x14ac:dyDescent="0.25">
      <c r="A127" s="42">
        <f t="shared" si="1"/>
        <v>124</v>
      </c>
      <c r="B127"/>
      <c r="C127" s="48" t="s">
        <v>212</v>
      </c>
      <c r="D127" s="44">
        <v>271.91000000000003</v>
      </c>
      <c r="E127" s="44">
        <v>173.13</v>
      </c>
      <c r="F127" s="45">
        <v>1</v>
      </c>
    </row>
    <row r="128" spans="1:6" s="46" customFormat="1" ht="15" x14ac:dyDescent="0.25">
      <c r="A128" s="42">
        <f t="shared" si="1"/>
        <v>125</v>
      </c>
      <c r="B128"/>
      <c r="C128" s="48" t="s">
        <v>859</v>
      </c>
      <c r="D128" s="44">
        <v>267.12214299999999</v>
      </c>
      <c r="E128" s="44">
        <v>253.29</v>
      </c>
      <c r="F128" s="45">
        <v>1</v>
      </c>
    </row>
    <row r="129" spans="1:6" s="46" customFormat="1" ht="15" x14ac:dyDescent="0.25">
      <c r="A129" s="42">
        <f t="shared" si="1"/>
        <v>126</v>
      </c>
      <c r="B129"/>
      <c r="C129" s="48" t="s">
        <v>803</v>
      </c>
      <c r="D129" s="44">
        <v>250.92</v>
      </c>
      <c r="E129" s="44">
        <v>165.03</v>
      </c>
      <c r="F129" s="45">
        <v>1</v>
      </c>
    </row>
    <row r="130" spans="1:6" s="46" customFormat="1" ht="15" x14ac:dyDescent="0.25">
      <c r="A130" s="42">
        <f t="shared" si="1"/>
        <v>127</v>
      </c>
      <c r="B130"/>
      <c r="C130" s="48" t="s">
        <v>478</v>
      </c>
      <c r="D130" s="44">
        <v>238.16000000000003</v>
      </c>
      <c r="E130" s="44">
        <v>259.04000000000002</v>
      </c>
      <c r="F130" s="45">
        <v>2</v>
      </c>
    </row>
    <row r="131" spans="1:6" s="46" customFormat="1" ht="15" x14ac:dyDescent="0.25">
      <c r="A131" s="42">
        <f t="shared" si="1"/>
        <v>128</v>
      </c>
      <c r="B131"/>
      <c r="C131" s="48" t="s">
        <v>1054</v>
      </c>
      <c r="D131" s="44">
        <v>230.66</v>
      </c>
      <c r="E131" s="44">
        <v>213.81</v>
      </c>
      <c r="F131" s="45">
        <v>1</v>
      </c>
    </row>
    <row r="132" spans="1:6" s="46" customFormat="1" ht="15" x14ac:dyDescent="0.25">
      <c r="A132" s="42">
        <f t="shared" si="1"/>
        <v>129</v>
      </c>
      <c r="B132"/>
      <c r="C132" s="48" t="s">
        <v>1222</v>
      </c>
      <c r="D132" s="44">
        <v>224.32</v>
      </c>
      <c r="E132" s="44">
        <v>143.74</v>
      </c>
      <c r="F132" s="45">
        <v>1</v>
      </c>
    </row>
    <row r="133" spans="1:6" s="46" customFormat="1" ht="15" x14ac:dyDescent="0.25">
      <c r="A133" s="42">
        <f t="shared" ref="A133:A196" si="2">IF(OR($A132&gt;$A$2,$A132=""),"",$A132+1)</f>
        <v>130</v>
      </c>
      <c r="B133"/>
      <c r="C133" s="48" t="s">
        <v>459</v>
      </c>
      <c r="D133" s="44">
        <v>220.43</v>
      </c>
      <c r="E133" s="44">
        <v>216.47</v>
      </c>
      <c r="F133" s="45">
        <v>1</v>
      </c>
    </row>
    <row r="134" spans="1:6" s="46" customFormat="1" ht="15" x14ac:dyDescent="0.25">
      <c r="A134" s="42">
        <f t="shared" si="2"/>
        <v>131</v>
      </c>
      <c r="B134"/>
      <c r="C134" s="48" t="s">
        <v>1388</v>
      </c>
      <c r="D134" s="44">
        <v>219.45</v>
      </c>
      <c r="E134" s="44">
        <v>160.85</v>
      </c>
      <c r="F134" s="45">
        <v>1</v>
      </c>
    </row>
    <row r="135" spans="1:6" s="46" customFormat="1" ht="15" x14ac:dyDescent="0.25">
      <c r="A135" s="42">
        <f t="shared" si="2"/>
        <v>132</v>
      </c>
      <c r="B135"/>
      <c r="C135" s="48" t="s">
        <v>216</v>
      </c>
      <c r="D135" s="44">
        <v>204.839798</v>
      </c>
      <c r="E135" s="44">
        <v>186.81</v>
      </c>
      <c r="F135" s="45">
        <v>1</v>
      </c>
    </row>
    <row r="136" spans="1:6" s="46" customFormat="1" ht="15" x14ac:dyDescent="0.25">
      <c r="A136" s="42">
        <f t="shared" si="2"/>
        <v>133</v>
      </c>
      <c r="B136"/>
      <c r="C136" s="48" t="s">
        <v>1354</v>
      </c>
      <c r="D136" s="44">
        <v>198.497333</v>
      </c>
      <c r="E136" s="44">
        <v>176.26</v>
      </c>
      <c r="F136" s="45">
        <v>1</v>
      </c>
    </row>
    <row r="137" spans="1:6" s="46" customFormat="1" ht="15" x14ac:dyDescent="0.25">
      <c r="A137" s="42">
        <f t="shared" si="2"/>
        <v>134</v>
      </c>
      <c r="B137"/>
      <c r="C137" s="48" t="s">
        <v>824</v>
      </c>
      <c r="D137" s="44">
        <v>197.65380099999999</v>
      </c>
      <c r="E137" s="44">
        <v>158.80000000000001</v>
      </c>
      <c r="F137" s="45">
        <v>1</v>
      </c>
    </row>
    <row r="138" spans="1:6" s="46" customFormat="1" ht="15" x14ac:dyDescent="0.25">
      <c r="A138" s="42">
        <f t="shared" si="2"/>
        <v>135</v>
      </c>
      <c r="B138"/>
      <c r="C138" s="48" t="s">
        <v>1012</v>
      </c>
      <c r="D138" s="44">
        <v>194.920908</v>
      </c>
      <c r="E138" s="44">
        <v>196.42</v>
      </c>
      <c r="F138" s="45">
        <v>1</v>
      </c>
    </row>
    <row r="139" spans="1:6" s="46" customFormat="1" ht="15" x14ac:dyDescent="0.25">
      <c r="A139" s="42">
        <f t="shared" si="2"/>
        <v>136</v>
      </c>
      <c r="B139"/>
      <c r="C139" s="48" t="s">
        <v>799</v>
      </c>
      <c r="D139" s="44">
        <v>188.224231</v>
      </c>
      <c r="E139" s="44">
        <v>153.24</v>
      </c>
      <c r="F139" s="45">
        <v>2</v>
      </c>
    </row>
    <row r="140" spans="1:6" s="46" customFormat="1" ht="15" x14ac:dyDescent="0.25">
      <c r="A140" s="42">
        <f t="shared" si="2"/>
        <v>137</v>
      </c>
      <c r="B140"/>
      <c r="C140" s="48" t="s">
        <v>532</v>
      </c>
      <c r="D140" s="44">
        <v>185.17</v>
      </c>
      <c r="E140" s="44">
        <v>184.58</v>
      </c>
      <c r="F140" s="45">
        <v>1</v>
      </c>
    </row>
    <row r="141" spans="1:6" s="46" customFormat="1" ht="15" x14ac:dyDescent="0.25">
      <c r="A141" s="42">
        <f t="shared" si="2"/>
        <v>138</v>
      </c>
      <c r="B141"/>
      <c r="C141" s="48" t="s">
        <v>1106</v>
      </c>
      <c r="D141" s="44">
        <v>184.04999999999998</v>
      </c>
      <c r="E141" s="44">
        <v>178.18</v>
      </c>
      <c r="F141" s="45">
        <v>2</v>
      </c>
    </row>
    <row r="142" spans="1:6" s="46" customFormat="1" ht="15" x14ac:dyDescent="0.25">
      <c r="A142" s="42">
        <f t="shared" si="2"/>
        <v>139</v>
      </c>
      <c r="B142"/>
      <c r="C142" s="48" t="s">
        <v>208</v>
      </c>
      <c r="D142" s="44">
        <v>179.07999999999998</v>
      </c>
      <c r="E142" s="44">
        <v>108</v>
      </c>
      <c r="F142" s="45">
        <v>1</v>
      </c>
    </row>
    <row r="143" spans="1:6" s="46" customFormat="1" ht="15" x14ac:dyDescent="0.25">
      <c r="A143" s="42">
        <f t="shared" si="2"/>
        <v>140</v>
      </c>
      <c r="B143"/>
      <c r="C143" s="48" t="s">
        <v>406</v>
      </c>
      <c r="D143" s="44">
        <v>176.47</v>
      </c>
      <c r="E143" s="44">
        <v>138.33000000000001</v>
      </c>
      <c r="F143" s="45">
        <v>1</v>
      </c>
    </row>
    <row r="144" spans="1:6" s="46" customFormat="1" ht="15" x14ac:dyDescent="0.25">
      <c r="A144" s="42">
        <f t="shared" si="2"/>
        <v>141</v>
      </c>
      <c r="B144"/>
      <c r="C144" s="48" t="s">
        <v>358</v>
      </c>
      <c r="D144" s="44">
        <v>172.80760799999999</v>
      </c>
      <c r="E144" s="44">
        <v>153.61000000000001</v>
      </c>
      <c r="F144" s="45">
        <v>1</v>
      </c>
    </row>
    <row r="145" spans="1:6" s="46" customFormat="1" ht="15" x14ac:dyDescent="0.25">
      <c r="A145" s="42">
        <f t="shared" si="2"/>
        <v>142</v>
      </c>
      <c r="B145"/>
      <c r="C145" s="48" t="s">
        <v>847</v>
      </c>
      <c r="D145" s="44">
        <v>164.84709799999999</v>
      </c>
      <c r="E145" s="44">
        <v>129.32</v>
      </c>
      <c r="F145" s="45">
        <v>1</v>
      </c>
    </row>
    <row r="146" spans="1:6" s="46" customFormat="1" ht="15" x14ac:dyDescent="0.25">
      <c r="A146" s="42">
        <f t="shared" si="2"/>
        <v>143</v>
      </c>
      <c r="B146"/>
      <c r="C146" s="48" t="s">
        <v>715</v>
      </c>
      <c r="D146" s="44">
        <v>161.93</v>
      </c>
      <c r="E146" s="44">
        <v>153.38999999999999</v>
      </c>
      <c r="F146" s="45">
        <v>1</v>
      </c>
    </row>
    <row r="147" spans="1:6" s="46" customFormat="1" ht="15" x14ac:dyDescent="0.25">
      <c r="A147" s="42">
        <f t="shared" si="2"/>
        <v>144</v>
      </c>
      <c r="B147"/>
      <c r="C147" s="48" t="s">
        <v>647</v>
      </c>
      <c r="D147" s="44">
        <v>160.47</v>
      </c>
      <c r="E147" s="44">
        <v>149.65</v>
      </c>
      <c r="F147" s="45">
        <v>1</v>
      </c>
    </row>
    <row r="148" spans="1:6" s="46" customFormat="1" ht="15" x14ac:dyDescent="0.25">
      <c r="A148" s="42">
        <f t="shared" si="2"/>
        <v>145</v>
      </c>
      <c r="B148"/>
      <c r="C148" s="48" t="s">
        <v>893</v>
      </c>
      <c r="D148" s="44">
        <v>156.35</v>
      </c>
      <c r="E148" s="44">
        <v>106.49</v>
      </c>
      <c r="F148" s="45">
        <v>1</v>
      </c>
    </row>
    <row r="149" spans="1:6" s="46" customFormat="1" ht="15" x14ac:dyDescent="0.25">
      <c r="A149" s="42">
        <f t="shared" si="2"/>
        <v>146</v>
      </c>
      <c r="B149"/>
      <c r="C149" s="48" t="s">
        <v>843</v>
      </c>
      <c r="D149" s="44">
        <v>147.87</v>
      </c>
      <c r="E149" s="44">
        <v>25.97</v>
      </c>
      <c r="F149" s="45">
        <v>1</v>
      </c>
    </row>
    <row r="150" spans="1:6" s="46" customFormat="1" ht="15" x14ac:dyDescent="0.25">
      <c r="A150" s="42">
        <f t="shared" si="2"/>
        <v>147</v>
      </c>
      <c r="B150"/>
      <c r="C150" s="48" t="s">
        <v>1369</v>
      </c>
      <c r="D150" s="44">
        <v>146.24</v>
      </c>
      <c r="E150" s="44">
        <v>79.010000000000005</v>
      </c>
      <c r="F150" s="45">
        <v>1</v>
      </c>
    </row>
    <row r="151" spans="1:6" s="46" customFormat="1" ht="15" x14ac:dyDescent="0.25">
      <c r="A151" s="42">
        <f t="shared" si="2"/>
        <v>148</v>
      </c>
      <c r="B151"/>
      <c r="C151" s="48" t="s">
        <v>168</v>
      </c>
      <c r="D151" s="44">
        <v>137.537609</v>
      </c>
      <c r="E151" s="44">
        <v>127.6</v>
      </c>
      <c r="F151" s="45">
        <v>1</v>
      </c>
    </row>
    <row r="152" spans="1:6" s="46" customFormat="1" ht="15" x14ac:dyDescent="0.25">
      <c r="A152" s="42">
        <f t="shared" si="2"/>
        <v>149</v>
      </c>
      <c r="B152"/>
      <c r="C152" s="48" t="s">
        <v>839</v>
      </c>
      <c r="D152" s="44">
        <v>136.76</v>
      </c>
      <c r="E152" s="44">
        <v>130.77000000000001</v>
      </c>
      <c r="F152" s="45">
        <v>1</v>
      </c>
    </row>
    <row r="153" spans="1:6" s="46" customFormat="1" ht="15" x14ac:dyDescent="0.25">
      <c r="A153" s="42">
        <f t="shared" si="2"/>
        <v>150</v>
      </c>
      <c r="B153"/>
      <c r="C153" s="48" t="s">
        <v>187</v>
      </c>
      <c r="D153" s="44">
        <v>135.46559199999999</v>
      </c>
      <c r="E153" s="44">
        <v>114.82</v>
      </c>
      <c r="F153" s="45">
        <v>1</v>
      </c>
    </row>
    <row r="154" spans="1:6" s="46" customFormat="1" ht="15" x14ac:dyDescent="0.25">
      <c r="A154" s="42">
        <f t="shared" si="2"/>
        <v>151</v>
      </c>
      <c r="B154"/>
      <c r="C154" s="48" t="s">
        <v>155</v>
      </c>
      <c r="D154" s="44">
        <v>135.33000000000001</v>
      </c>
      <c r="E154" s="44">
        <v>83.75</v>
      </c>
      <c r="F154" s="45">
        <v>1</v>
      </c>
    </row>
    <row r="155" spans="1:6" s="46" customFormat="1" ht="15" x14ac:dyDescent="0.25">
      <c r="A155" s="42">
        <f t="shared" si="2"/>
        <v>152</v>
      </c>
      <c r="B155"/>
      <c r="C155" s="48" t="s">
        <v>695</v>
      </c>
      <c r="D155" s="44">
        <v>133.41</v>
      </c>
      <c r="E155" s="44">
        <v>60.35</v>
      </c>
      <c r="F155" s="45">
        <v>1</v>
      </c>
    </row>
    <row r="156" spans="1:6" s="46" customFormat="1" ht="15" x14ac:dyDescent="0.25">
      <c r="A156" s="42">
        <f t="shared" si="2"/>
        <v>153</v>
      </c>
      <c r="B156"/>
      <c r="C156" s="48" t="s">
        <v>961</v>
      </c>
      <c r="D156" s="44">
        <v>133.07</v>
      </c>
      <c r="E156" s="44">
        <v>80.97</v>
      </c>
      <c r="F156" s="45">
        <v>1</v>
      </c>
    </row>
    <row r="157" spans="1:6" s="46" customFormat="1" ht="15" x14ac:dyDescent="0.25">
      <c r="A157" s="42">
        <f t="shared" si="2"/>
        <v>154</v>
      </c>
      <c r="B157"/>
      <c r="C157" s="48" t="s">
        <v>491</v>
      </c>
      <c r="D157" s="44">
        <v>130.10999999999999</v>
      </c>
      <c r="E157" s="44">
        <v>12.42</v>
      </c>
      <c r="F157" s="45">
        <v>1</v>
      </c>
    </row>
    <row r="158" spans="1:6" s="46" customFormat="1" ht="15" x14ac:dyDescent="0.25">
      <c r="A158" s="42">
        <f t="shared" si="2"/>
        <v>155</v>
      </c>
      <c r="B158"/>
      <c r="C158" s="48" t="s">
        <v>1400</v>
      </c>
      <c r="D158" s="44">
        <v>124.62</v>
      </c>
      <c r="E158" s="44">
        <v>119.48</v>
      </c>
      <c r="F158" s="45">
        <v>1</v>
      </c>
    </row>
    <row r="159" spans="1:6" s="46" customFormat="1" ht="15" x14ac:dyDescent="0.25">
      <c r="A159" s="42">
        <f t="shared" si="2"/>
        <v>156</v>
      </c>
      <c r="B159"/>
      <c r="C159" s="48" t="s">
        <v>516</v>
      </c>
      <c r="D159" s="44">
        <v>124.6</v>
      </c>
      <c r="E159" s="44">
        <v>58.39</v>
      </c>
      <c r="F159" s="45">
        <v>1</v>
      </c>
    </row>
    <row r="160" spans="1:6" s="46" customFormat="1" ht="15" x14ac:dyDescent="0.25">
      <c r="A160" s="42">
        <f t="shared" si="2"/>
        <v>157</v>
      </c>
      <c r="B160"/>
      <c r="C160" s="48" t="s">
        <v>395</v>
      </c>
      <c r="D160" s="44">
        <v>124.32</v>
      </c>
      <c r="E160" s="44">
        <v>38.549999999999997</v>
      </c>
      <c r="F160" s="45">
        <v>1</v>
      </c>
    </row>
    <row r="161" spans="1:6" s="46" customFormat="1" ht="15" x14ac:dyDescent="0.25">
      <c r="A161" s="42">
        <f t="shared" si="2"/>
        <v>158</v>
      </c>
      <c r="B161"/>
      <c r="C161" s="48" t="s">
        <v>855</v>
      </c>
      <c r="D161" s="44">
        <v>119.58</v>
      </c>
      <c r="E161" s="44">
        <v>96.95</v>
      </c>
      <c r="F161" s="45">
        <v>1</v>
      </c>
    </row>
    <row r="162" spans="1:6" s="46" customFormat="1" ht="15" x14ac:dyDescent="0.25">
      <c r="A162" s="42">
        <f t="shared" si="2"/>
        <v>159</v>
      </c>
      <c r="B162"/>
      <c r="C162" s="48" t="s">
        <v>1144</v>
      </c>
      <c r="D162" s="44">
        <v>119.5</v>
      </c>
      <c r="E162" s="44">
        <v>87.13</v>
      </c>
      <c r="F162" s="45">
        <v>1</v>
      </c>
    </row>
    <row r="163" spans="1:6" s="46" customFormat="1" ht="15" x14ac:dyDescent="0.25">
      <c r="A163" s="42">
        <f t="shared" si="2"/>
        <v>160</v>
      </c>
      <c r="B163"/>
      <c r="C163" s="48" t="s">
        <v>593</v>
      </c>
      <c r="D163" s="44">
        <v>109.126447</v>
      </c>
      <c r="E163" s="44">
        <v>88.54</v>
      </c>
      <c r="F163" s="45">
        <v>1</v>
      </c>
    </row>
    <row r="164" spans="1:6" s="46" customFormat="1" ht="15" x14ac:dyDescent="0.25">
      <c r="A164" s="42">
        <f t="shared" si="2"/>
        <v>161</v>
      </c>
      <c r="B164"/>
      <c r="C164" s="48" t="s">
        <v>160</v>
      </c>
      <c r="D164" s="44">
        <v>106.72</v>
      </c>
      <c r="E164" s="44">
        <v>54.98</v>
      </c>
      <c r="F164" s="45">
        <v>1</v>
      </c>
    </row>
    <row r="165" spans="1:6" s="46" customFormat="1" ht="15" x14ac:dyDescent="0.25">
      <c r="A165" s="42">
        <f t="shared" si="2"/>
        <v>162</v>
      </c>
      <c r="B165"/>
      <c r="C165" s="48" t="s">
        <v>1380</v>
      </c>
      <c r="D165" s="44">
        <v>105.71</v>
      </c>
      <c r="E165" s="44">
        <v>99.86</v>
      </c>
      <c r="F165" s="45">
        <v>1</v>
      </c>
    </row>
    <row r="166" spans="1:6" s="46" customFormat="1" ht="15" x14ac:dyDescent="0.25">
      <c r="A166" s="42">
        <f t="shared" si="2"/>
        <v>163</v>
      </c>
      <c r="B166"/>
      <c r="C166" s="48" t="s">
        <v>863</v>
      </c>
      <c r="D166" s="44">
        <v>102.75</v>
      </c>
      <c r="E166" s="44">
        <v>52.99</v>
      </c>
      <c r="F166" s="45">
        <v>1</v>
      </c>
    </row>
    <row r="167" spans="1:6" s="46" customFormat="1" ht="15" x14ac:dyDescent="0.25">
      <c r="A167" s="42">
        <f t="shared" si="2"/>
        <v>164</v>
      </c>
      <c r="B167"/>
      <c r="C167" s="48" t="s">
        <v>633</v>
      </c>
      <c r="D167" s="44">
        <v>100.58655</v>
      </c>
      <c r="E167" s="44">
        <v>74.94</v>
      </c>
      <c r="F167" s="45">
        <v>1</v>
      </c>
    </row>
    <row r="168" spans="1:6" s="46" customFormat="1" ht="15" x14ac:dyDescent="0.25">
      <c r="A168" s="42">
        <f t="shared" si="2"/>
        <v>165</v>
      </c>
      <c r="B168"/>
      <c r="C168" s="48" t="s">
        <v>898</v>
      </c>
      <c r="D168" s="44">
        <v>86.746008000000003</v>
      </c>
      <c r="E168" s="44">
        <v>77.98</v>
      </c>
      <c r="F168" s="45">
        <v>1</v>
      </c>
    </row>
    <row r="169" spans="1:6" s="46" customFormat="1" ht="15" x14ac:dyDescent="0.25">
      <c r="A169" s="42">
        <f t="shared" si="2"/>
        <v>166</v>
      </c>
      <c r="B169"/>
      <c r="C169" s="48" t="s">
        <v>821</v>
      </c>
      <c r="D169" s="44">
        <v>86.34</v>
      </c>
      <c r="E169" s="44">
        <v>68.64</v>
      </c>
      <c r="F169" s="45">
        <v>1</v>
      </c>
    </row>
    <row r="170" spans="1:6" s="46" customFormat="1" ht="15" x14ac:dyDescent="0.25">
      <c r="A170" s="42">
        <f t="shared" si="2"/>
        <v>167</v>
      </c>
      <c r="B170"/>
      <c r="C170" s="48" t="s">
        <v>432</v>
      </c>
      <c r="D170" s="44">
        <v>83.59</v>
      </c>
      <c r="E170" s="44">
        <v>58.14</v>
      </c>
      <c r="F170" s="45">
        <v>1</v>
      </c>
    </row>
    <row r="171" spans="1:6" s="46" customFormat="1" ht="15" x14ac:dyDescent="0.25">
      <c r="A171" s="42">
        <f t="shared" si="2"/>
        <v>168</v>
      </c>
      <c r="B171"/>
      <c r="C171" s="48" t="s">
        <v>265</v>
      </c>
      <c r="D171" s="44">
        <v>82.841806000000005</v>
      </c>
      <c r="E171" s="44">
        <v>64.59</v>
      </c>
      <c r="F171" s="45">
        <v>1</v>
      </c>
    </row>
    <row r="172" spans="1:6" s="46" customFormat="1" ht="15" x14ac:dyDescent="0.25">
      <c r="A172" s="42">
        <f t="shared" si="2"/>
        <v>169</v>
      </c>
      <c r="B172"/>
      <c r="C172" s="48" t="s">
        <v>252</v>
      </c>
      <c r="D172" s="44">
        <v>81.55</v>
      </c>
      <c r="E172" s="44">
        <v>53.23</v>
      </c>
      <c r="F172" s="45">
        <v>1</v>
      </c>
    </row>
    <row r="173" spans="1:6" s="46" customFormat="1" ht="15" x14ac:dyDescent="0.25">
      <c r="A173" s="42">
        <f t="shared" si="2"/>
        <v>170</v>
      </c>
      <c r="B173"/>
      <c r="C173" s="48" t="s">
        <v>939</v>
      </c>
      <c r="D173" s="44">
        <v>74.179999999999993</v>
      </c>
      <c r="E173" s="44">
        <v>42.44</v>
      </c>
      <c r="F173" s="45">
        <v>2</v>
      </c>
    </row>
    <row r="174" spans="1:6" s="46" customFormat="1" ht="15" x14ac:dyDescent="0.25">
      <c r="A174" s="42">
        <f t="shared" si="2"/>
        <v>171</v>
      </c>
      <c r="B174"/>
      <c r="C174" s="48" t="s">
        <v>1133</v>
      </c>
      <c r="D174" s="44">
        <v>73.463340000000002</v>
      </c>
      <c r="E174" s="44">
        <v>59.15</v>
      </c>
      <c r="F174" s="45">
        <v>2</v>
      </c>
    </row>
    <row r="175" spans="1:6" s="46" customFormat="1" ht="15" x14ac:dyDescent="0.25">
      <c r="A175" s="42">
        <f t="shared" si="2"/>
        <v>172</v>
      </c>
      <c r="B175"/>
      <c r="C175" s="48" t="s">
        <v>201</v>
      </c>
      <c r="D175" s="44">
        <v>69.09</v>
      </c>
      <c r="E175" s="44">
        <v>28.06</v>
      </c>
      <c r="F175" s="45">
        <v>1</v>
      </c>
    </row>
    <row r="176" spans="1:6" s="46" customFormat="1" ht="15" x14ac:dyDescent="0.25">
      <c r="A176" s="42">
        <f t="shared" si="2"/>
        <v>173</v>
      </c>
      <c r="B176"/>
      <c r="C176" s="48" t="s">
        <v>402</v>
      </c>
      <c r="D176" s="44">
        <v>59.193996999999996</v>
      </c>
      <c r="E176" s="44">
        <v>46.620000000000005</v>
      </c>
      <c r="F176" s="45">
        <v>2</v>
      </c>
    </row>
    <row r="177" spans="1:6" s="46" customFormat="1" ht="15" x14ac:dyDescent="0.25">
      <c r="A177" s="42">
        <f t="shared" si="2"/>
        <v>174</v>
      </c>
      <c r="B177"/>
      <c r="C177" s="48" t="s">
        <v>578</v>
      </c>
      <c r="D177" s="44">
        <v>52.43</v>
      </c>
      <c r="E177" s="44">
        <v>49.1</v>
      </c>
      <c r="F177" s="45">
        <v>1</v>
      </c>
    </row>
    <row r="178" spans="1:6" s="46" customFormat="1" ht="15" x14ac:dyDescent="0.25">
      <c r="A178" s="42">
        <f t="shared" si="2"/>
        <v>175</v>
      </c>
      <c r="B178"/>
      <c r="C178" s="48" t="s">
        <v>703</v>
      </c>
      <c r="D178" s="44">
        <v>51.58</v>
      </c>
      <c r="E178" s="44">
        <v>27.54</v>
      </c>
      <c r="F178" s="45">
        <v>1</v>
      </c>
    </row>
    <row r="179" spans="1:6" s="46" customFormat="1" ht="15" x14ac:dyDescent="0.25">
      <c r="A179" s="42">
        <f t="shared" si="2"/>
        <v>176</v>
      </c>
      <c r="B179"/>
      <c r="C179" s="48" t="s">
        <v>832</v>
      </c>
      <c r="D179" s="44">
        <v>41.56</v>
      </c>
      <c r="E179" s="44">
        <v>14.97</v>
      </c>
      <c r="F179" s="45">
        <v>1</v>
      </c>
    </row>
    <row r="180" spans="1:6" s="46" customFormat="1" ht="15" x14ac:dyDescent="0.25">
      <c r="A180" s="42">
        <f t="shared" si="2"/>
        <v>177</v>
      </c>
      <c r="B180"/>
      <c r="C180" s="48" t="s">
        <v>365</v>
      </c>
      <c r="D180" s="44">
        <v>41.14</v>
      </c>
      <c r="E180" s="44">
        <v>40.72</v>
      </c>
      <c r="F180" s="45">
        <v>1</v>
      </c>
    </row>
    <row r="181" spans="1:6" s="46" customFormat="1" ht="15" x14ac:dyDescent="0.25">
      <c r="A181" s="42">
        <f t="shared" si="2"/>
        <v>178</v>
      </c>
      <c r="B181"/>
      <c r="C181" s="48" t="s">
        <v>300</v>
      </c>
      <c r="D181" s="44">
        <v>40.200000000000003</v>
      </c>
      <c r="E181" s="44">
        <v>37.83</v>
      </c>
      <c r="F181" s="45">
        <v>1</v>
      </c>
    </row>
    <row r="182" spans="1:6" s="46" customFormat="1" ht="15" x14ac:dyDescent="0.25">
      <c r="A182" s="42">
        <f t="shared" si="2"/>
        <v>179</v>
      </c>
      <c r="B182"/>
      <c r="C182" s="48" t="s">
        <v>495</v>
      </c>
      <c r="D182" s="44">
        <v>34.369999999999997</v>
      </c>
      <c r="E182" s="44">
        <v>26.64</v>
      </c>
      <c r="F182" s="45">
        <v>1</v>
      </c>
    </row>
    <row r="183" spans="1:6" s="46" customFormat="1" ht="15" x14ac:dyDescent="0.25">
      <c r="A183" s="42">
        <f t="shared" si="2"/>
        <v>180</v>
      </c>
      <c r="B183"/>
      <c r="C183" s="48" t="s">
        <v>746</v>
      </c>
      <c r="D183" s="44">
        <v>25.93</v>
      </c>
      <c r="E183" s="44">
        <v>15.47</v>
      </c>
      <c r="F183" s="45">
        <v>1</v>
      </c>
    </row>
    <row r="184" spans="1:6" s="46" customFormat="1" ht="15" x14ac:dyDescent="0.25">
      <c r="A184" s="42">
        <f t="shared" si="2"/>
        <v>181</v>
      </c>
      <c r="B184"/>
      <c r="C184" s="48" t="s">
        <v>466</v>
      </c>
      <c r="D184" s="44">
        <v>23.68</v>
      </c>
      <c r="E184" s="44">
        <v>19.48</v>
      </c>
      <c r="F184" s="45">
        <v>1</v>
      </c>
    </row>
    <row r="185" spans="1:6" s="46" customFormat="1" ht="15" x14ac:dyDescent="0.25">
      <c r="A185" s="42">
        <f t="shared" si="2"/>
        <v>182</v>
      </c>
      <c r="B185"/>
      <c r="C185" s="48" t="s">
        <v>1229</v>
      </c>
      <c r="D185" s="44">
        <v>20.41</v>
      </c>
      <c r="E185" s="44">
        <v>11.08</v>
      </c>
      <c r="F185" s="45">
        <v>1</v>
      </c>
    </row>
    <row r="186" spans="1:6" s="46" customFormat="1" ht="15" x14ac:dyDescent="0.25">
      <c r="A186" s="42">
        <f t="shared" si="2"/>
        <v>183</v>
      </c>
      <c r="B186"/>
      <c r="C186" s="48" t="s">
        <v>1016</v>
      </c>
      <c r="D186" s="44">
        <v>17.47</v>
      </c>
      <c r="E186" s="44">
        <v>18.03</v>
      </c>
      <c r="F186" s="45">
        <v>1</v>
      </c>
    </row>
    <row r="187" spans="1:6" s="46" customFormat="1" ht="15" x14ac:dyDescent="0.25">
      <c r="A187" s="42">
        <f t="shared" si="2"/>
        <v>184</v>
      </c>
      <c r="B187"/>
      <c r="C187" s="48" t="s">
        <v>1411</v>
      </c>
      <c r="D187" s="44">
        <v>15.42</v>
      </c>
      <c r="E187" s="44">
        <v>8.4</v>
      </c>
      <c r="F187" s="45">
        <v>1</v>
      </c>
    </row>
    <row r="188" spans="1:6" s="46" customFormat="1" ht="15" x14ac:dyDescent="0.25">
      <c r="A188" s="42">
        <f t="shared" si="2"/>
        <v>185</v>
      </c>
      <c r="B188"/>
      <c r="C188" s="48" t="s">
        <v>1211</v>
      </c>
      <c r="D188" s="44">
        <v>15.28</v>
      </c>
      <c r="E188" s="44">
        <v>14.95</v>
      </c>
      <c r="F188" s="45">
        <v>1</v>
      </c>
    </row>
    <row r="189" spans="1:6" s="46" customFormat="1" ht="15" x14ac:dyDescent="0.25">
      <c r="A189" s="42">
        <f t="shared" si="2"/>
        <v>186</v>
      </c>
      <c r="B189"/>
      <c r="C189" s="48" t="s">
        <v>385</v>
      </c>
      <c r="D189" s="44">
        <v>11.56</v>
      </c>
      <c r="E189" s="44">
        <v>11.57</v>
      </c>
      <c r="F189" s="45">
        <v>1</v>
      </c>
    </row>
    <row r="190" spans="1:6" s="46" customFormat="1" ht="15" x14ac:dyDescent="0.25">
      <c r="A190" s="42">
        <f t="shared" si="2"/>
        <v>187</v>
      </c>
      <c r="B190"/>
      <c r="C190" s="48" t="s">
        <v>164</v>
      </c>
      <c r="D190" s="44">
        <v>10.17</v>
      </c>
      <c r="E190" s="44">
        <v>3.22</v>
      </c>
      <c r="F190" s="45">
        <v>1</v>
      </c>
    </row>
    <row r="191" spans="1:6" s="46" customFormat="1" ht="15" x14ac:dyDescent="0.25">
      <c r="A191" s="42">
        <f t="shared" si="2"/>
        <v>188</v>
      </c>
      <c r="B191"/>
      <c r="C191" s="48" t="s">
        <v>347</v>
      </c>
      <c r="D191" s="44">
        <v>7.8</v>
      </c>
      <c r="E191" s="44">
        <v>4.5</v>
      </c>
      <c r="F191" s="45">
        <v>1</v>
      </c>
    </row>
    <row r="192" spans="1:6" s="46" customFormat="1" ht="15" x14ac:dyDescent="0.25">
      <c r="A192" s="42">
        <f t="shared" si="2"/>
        <v>189</v>
      </c>
      <c r="B192"/>
      <c r="C192" s="48" t="s">
        <v>1023</v>
      </c>
      <c r="D192" s="44">
        <v>7.68</v>
      </c>
      <c r="E192" s="44">
        <v>3.74</v>
      </c>
      <c r="F192" s="45">
        <v>1</v>
      </c>
    </row>
    <row r="193" spans="1:6" s="46" customFormat="1" ht="15" x14ac:dyDescent="0.25">
      <c r="A193" s="42">
        <f t="shared" si="2"/>
        <v>190</v>
      </c>
      <c r="B193"/>
      <c r="C193" s="48" t="s">
        <v>1259</v>
      </c>
      <c r="D193" s="44">
        <v>6.97</v>
      </c>
      <c r="E193" s="44">
        <v>5.1100000000000003</v>
      </c>
      <c r="F193" s="45">
        <v>1</v>
      </c>
    </row>
    <row r="194" spans="1:6" s="46" customFormat="1" ht="15" x14ac:dyDescent="0.25">
      <c r="A194" s="42">
        <f t="shared" si="2"/>
        <v>191</v>
      </c>
      <c r="B194"/>
      <c r="C194" s="48" t="s">
        <v>629</v>
      </c>
      <c r="D194" s="44">
        <v>6.93</v>
      </c>
      <c r="E194" s="44">
        <v>6.53</v>
      </c>
      <c r="F194" s="45">
        <v>1</v>
      </c>
    </row>
    <row r="195" spans="1:6" s="46" customFormat="1" ht="15" x14ac:dyDescent="0.25">
      <c r="A195" s="42">
        <f t="shared" si="2"/>
        <v>192</v>
      </c>
      <c r="B195"/>
      <c r="C195" s="48" t="s">
        <v>574</v>
      </c>
      <c r="D195" s="44">
        <v>6.18</v>
      </c>
      <c r="E195" s="44">
        <v>6.54</v>
      </c>
      <c r="F195" s="45">
        <v>1</v>
      </c>
    </row>
    <row r="196" spans="1:6" s="46" customFormat="1" ht="15" x14ac:dyDescent="0.25">
      <c r="A196" s="42">
        <f t="shared" si="2"/>
        <v>193</v>
      </c>
      <c r="B196"/>
      <c r="C196" s="48" t="s">
        <v>204</v>
      </c>
      <c r="D196" s="44">
        <v>4.1453709999999999</v>
      </c>
      <c r="E196" s="44">
        <v>3.83</v>
      </c>
      <c r="F196" s="45">
        <v>1</v>
      </c>
    </row>
    <row r="197" spans="1:6" s="46" customFormat="1" ht="15" x14ac:dyDescent="0.25">
      <c r="A197" s="42">
        <f t="shared" ref="A197:A200" si="3">IF(OR($A196&gt;$A$2,$A196=""),"",$A196+1)</f>
        <v>194</v>
      </c>
      <c r="B197"/>
      <c r="C197" s="48" t="s">
        <v>1254</v>
      </c>
      <c r="D197" s="44">
        <v>2.19</v>
      </c>
      <c r="E197" s="44">
        <v>1.77</v>
      </c>
      <c r="F197" s="45">
        <v>1</v>
      </c>
    </row>
    <row r="198" spans="1:6" s="46" customFormat="1" ht="15" x14ac:dyDescent="0.25">
      <c r="A198" s="42">
        <f t="shared" si="3"/>
        <v>195</v>
      </c>
      <c r="B198"/>
      <c r="C198" s="48" t="s">
        <v>957</v>
      </c>
      <c r="D198" s="44">
        <v>2</v>
      </c>
      <c r="E198" s="44">
        <v>1.87</v>
      </c>
      <c r="F198" s="45">
        <v>1</v>
      </c>
    </row>
    <row r="199" spans="1:6" s="46" customFormat="1" ht="15" x14ac:dyDescent="0.25">
      <c r="A199" s="42">
        <f t="shared" si="3"/>
        <v>196</v>
      </c>
      <c r="B199"/>
      <c r="C199" s="48" t="s">
        <v>621</v>
      </c>
      <c r="D199" s="44">
        <v>1.75</v>
      </c>
      <c r="E199" s="44">
        <v>0.23</v>
      </c>
      <c r="F199" s="45">
        <v>1</v>
      </c>
    </row>
    <row r="200" spans="1:6" s="46" customFormat="1" ht="15" x14ac:dyDescent="0.25">
      <c r="A200" s="42">
        <f t="shared" si="3"/>
        <v>197</v>
      </c>
      <c r="B200"/>
      <c r="C200" s="48" t="s">
        <v>1084</v>
      </c>
      <c r="D200" s="44">
        <v>0</v>
      </c>
      <c r="E200" s="44">
        <v>9.6999999999999993</v>
      </c>
      <c r="F200" s="45">
        <v>1</v>
      </c>
    </row>
    <row r="201" spans="1:6" s="46" customFormat="1" ht="50.25" customHeight="1" x14ac:dyDescent="0.25">
      <c r="A201" s="49"/>
      <c r="B201"/>
      <c r="C201" s="88" t="s">
        <v>17</v>
      </c>
      <c r="D201" s="89"/>
      <c r="E201" s="89"/>
      <c r="F201" s="90"/>
    </row>
    <row r="202" spans="1:6" s="46" customFormat="1" ht="15" x14ac:dyDescent="0.25">
      <c r="A202" s="49"/>
      <c r="B202"/>
      <c r="D202" s="50"/>
      <c r="E202" s="50"/>
    </row>
    <row r="203" spans="1:6" s="46" customFormat="1" ht="15" x14ac:dyDescent="0.25">
      <c r="A203" s="49"/>
      <c r="B203"/>
      <c r="C203" s="51" t="s">
        <v>18</v>
      </c>
      <c r="D203" s="52"/>
      <c r="E203" s="52"/>
      <c r="F203" s="52"/>
    </row>
    <row r="204" spans="1:6" s="46" customFormat="1" ht="15" x14ac:dyDescent="0.25">
      <c r="A204" s="49"/>
      <c r="B204"/>
      <c r="D204" s="50"/>
      <c r="E204" s="50"/>
    </row>
    <row r="205" spans="1:6" s="46" customFormat="1" ht="39.75" customHeight="1" x14ac:dyDescent="0.25">
      <c r="A205" s="49"/>
      <c r="B205"/>
      <c r="D205" s="50"/>
      <c r="E205" s="50"/>
    </row>
    <row r="206" spans="1:6" s="46" customFormat="1" ht="15" x14ac:dyDescent="0.25">
      <c r="A206" s="49"/>
      <c r="B206"/>
      <c r="D206" s="50"/>
      <c r="E206" s="50"/>
    </row>
    <row r="207" spans="1:6" s="46" customFormat="1" ht="15" x14ac:dyDescent="0.25">
      <c r="A207" s="49"/>
      <c r="B207"/>
      <c r="D207" s="50"/>
      <c r="E207" s="50"/>
    </row>
    <row r="208" spans="1:6" s="46" customFormat="1" ht="15" x14ac:dyDescent="0.25">
      <c r="A208" s="49"/>
      <c r="B208"/>
      <c r="D208" s="50"/>
      <c r="E208" s="50"/>
    </row>
    <row r="209" spans="1:5" s="46" customFormat="1" ht="15" x14ac:dyDescent="0.25">
      <c r="A209" s="49"/>
      <c r="B209"/>
      <c r="D209" s="50"/>
      <c r="E209" s="50"/>
    </row>
    <row r="210" spans="1:5" s="46" customFormat="1" ht="15" x14ac:dyDescent="0.25">
      <c r="A210" s="49"/>
      <c r="B210"/>
      <c r="D210" s="50"/>
      <c r="E210" s="50"/>
    </row>
    <row r="211" spans="1:5" s="46" customFormat="1" ht="15" x14ac:dyDescent="0.25">
      <c r="A211" s="49"/>
      <c r="B211"/>
      <c r="D211" s="50"/>
      <c r="E211" s="50"/>
    </row>
    <row r="212" spans="1:5" s="46" customFormat="1" ht="15" x14ac:dyDescent="0.25">
      <c r="A212" s="49"/>
      <c r="B212"/>
      <c r="D212" s="50"/>
      <c r="E212" s="50"/>
    </row>
    <row r="213" spans="1:5" s="46" customFormat="1" ht="15" x14ac:dyDescent="0.25">
      <c r="A213" s="49"/>
      <c r="B213"/>
      <c r="D213" s="50"/>
      <c r="E213" s="50"/>
    </row>
    <row r="214" spans="1:5" s="46" customFormat="1" ht="15" x14ac:dyDescent="0.25">
      <c r="A214" s="49"/>
      <c r="B214"/>
      <c r="D214" s="50"/>
      <c r="E214" s="50"/>
    </row>
    <row r="215" spans="1:5" s="46" customFormat="1" ht="15" x14ac:dyDescent="0.25">
      <c r="A215" s="49"/>
      <c r="B215"/>
      <c r="D215" s="50"/>
      <c r="E215" s="50"/>
    </row>
    <row r="216" spans="1:5" s="46" customFormat="1" ht="15" x14ac:dyDescent="0.25">
      <c r="A216" s="49"/>
      <c r="B216"/>
      <c r="D216" s="50"/>
      <c r="E216" s="50"/>
    </row>
    <row r="217" spans="1:5" s="46" customFormat="1" ht="15" x14ac:dyDescent="0.25">
      <c r="A217" s="49"/>
      <c r="B217"/>
      <c r="D217" s="50"/>
      <c r="E217" s="50"/>
    </row>
    <row r="218" spans="1:5" s="46" customFormat="1" ht="15" x14ac:dyDescent="0.25">
      <c r="A218" s="49"/>
      <c r="B218"/>
      <c r="D218" s="50"/>
      <c r="E218" s="50"/>
    </row>
    <row r="219" spans="1:5" s="46" customFormat="1" ht="15" x14ac:dyDescent="0.25">
      <c r="A219" s="49"/>
      <c r="B219"/>
      <c r="D219" s="50"/>
      <c r="E219" s="50"/>
    </row>
    <row r="220" spans="1:5" s="46" customFormat="1" ht="15" x14ac:dyDescent="0.25">
      <c r="A220" s="49"/>
      <c r="B220"/>
      <c r="D220" s="50"/>
      <c r="E220" s="50"/>
    </row>
    <row r="221" spans="1:5" s="46" customFormat="1" ht="15" x14ac:dyDescent="0.25">
      <c r="A221" s="49"/>
      <c r="B221"/>
      <c r="D221" s="50"/>
      <c r="E221" s="50"/>
    </row>
    <row r="222" spans="1:5" s="46" customFormat="1" ht="15" x14ac:dyDescent="0.25">
      <c r="A222" s="49"/>
      <c r="B222"/>
      <c r="D222" s="50"/>
      <c r="E222" s="50"/>
    </row>
    <row r="223" spans="1:5" s="46" customFormat="1" ht="15" x14ac:dyDescent="0.25">
      <c r="A223" s="49"/>
      <c r="B223"/>
      <c r="D223" s="50"/>
      <c r="E223" s="50"/>
    </row>
    <row r="224" spans="1:5" s="46" customFormat="1" ht="15" x14ac:dyDescent="0.25">
      <c r="A224" s="49"/>
      <c r="B224"/>
      <c r="D224" s="50"/>
      <c r="E224" s="50"/>
    </row>
    <row r="225" spans="1:5" s="46" customFormat="1" ht="15" x14ac:dyDescent="0.25">
      <c r="A225" s="49"/>
      <c r="B225"/>
      <c r="D225" s="50"/>
      <c r="E225" s="50"/>
    </row>
    <row r="226" spans="1:5" s="46" customFormat="1" ht="15" x14ac:dyDescent="0.25">
      <c r="A226" s="49"/>
      <c r="B226"/>
      <c r="D226" s="50"/>
      <c r="E226" s="50"/>
    </row>
    <row r="227" spans="1:5" s="46" customFormat="1" ht="15" x14ac:dyDescent="0.25">
      <c r="A227" s="49"/>
      <c r="B227"/>
      <c r="D227" s="50"/>
      <c r="E227" s="50"/>
    </row>
    <row r="228" spans="1:5" s="46" customFormat="1" ht="15" x14ac:dyDescent="0.25">
      <c r="A228" s="49"/>
      <c r="B228"/>
      <c r="D228" s="50"/>
      <c r="E228" s="50"/>
    </row>
    <row r="229" spans="1:5" s="46" customFormat="1" ht="15" x14ac:dyDescent="0.25">
      <c r="A229" s="49"/>
      <c r="B229"/>
      <c r="D229" s="50"/>
      <c r="E229" s="50"/>
    </row>
    <row r="230" spans="1:5" s="46" customFormat="1" ht="15" x14ac:dyDescent="0.25">
      <c r="A230" s="49"/>
      <c r="B230"/>
      <c r="D230" s="50"/>
      <c r="E230" s="50"/>
    </row>
    <row r="231" spans="1:5" s="46" customFormat="1" ht="15" x14ac:dyDescent="0.25">
      <c r="A231" s="49"/>
      <c r="B231"/>
      <c r="D231" s="50"/>
      <c r="E231" s="50"/>
    </row>
    <row r="232" spans="1:5" s="46" customFormat="1" ht="15" x14ac:dyDescent="0.25">
      <c r="A232" s="49"/>
      <c r="B232"/>
      <c r="D232" s="50"/>
      <c r="E232" s="50"/>
    </row>
    <row r="233" spans="1:5" s="46" customFormat="1" ht="15" x14ac:dyDescent="0.25">
      <c r="A233" s="49"/>
      <c r="B233"/>
      <c r="D233" s="50"/>
      <c r="E233" s="50"/>
    </row>
    <row r="234" spans="1:5" s="46" customFormat="1" ht="15" x14ac:dyDescent="0.25">
      <c r="A234" s="49"/>
      <c r="B234"/>
      <c r="D234" s="50"/>
      <c r="E234" s="50"/>
    </row>
    <row r="235" spans="1:5" s="46" customFormat="1" ht="15" x14ac:dyDescent="0.25">
      <c r="A235" s="49"/>
      <c r="B235"/>
      <c r="D235" s="50"/>
      <c r="E235" s="50"/>
    </row>
    <row r="236" spans="1:5" s="46" customFormat="1" ht="15" x14ac:dyDescent="0.25">
      <c r="A236" s="49"/>
      <c r="B236"/>
      <c r="D236" s="50"/>
      <c r="E236" s="50"/>
    </row>
    <row r="237" spans="1:5" s="46" customFormat="1" ht="15" x14ac:dyDescent="0.25">
      <c r="A237" s="49"/>
      <c r="B237"/>
      <c r="D237" s="50"/>
      <c r="E237" s="50"/>
    </row>
    <row r="238" spans="1:5" s="46" customFormat="1" ht="15" x14ac:dyDescent="0.25">
      <c r="A238" s="49"/>
      <c r="B238"/>
      <c r="D238" s="50"/>
      <c r="E238" s="50"/>
    </row>
    <row r="239" spans="1:5" s="46" customFormat="1" ht="15" x14ac:dyDescent="0.25">
      <c r="A239" s="49"/>
      <c r="B239"/>
      <c r="D239" s="50"/>
      <c r="E239" s="50"/>
    </row>
    <row r="240" spans="1:5" s="46" customFormat="1" ht="15" x14ac:dyDescent="0.25">
      <c r="A240" s="49"/>
      <c r="B240"/>
      <c r="D240" s="50"/>
      <c r="E240" s="50"/>
    </row>
    <row r="241" spans="1:5" s="46" customFormat="1" ht="15" x14ac:dyDescent="0.25">
      <c r="A241" s="49"/>
      <c r="B241"/>
      <c r="D241" s="50"/>
      <c r="E241" s="50"/>
    </row>
    <row r="242" spans="1:5" s="46" customFormat="1" ht="15" x14ac:dyDescent="0.25">
      <c r="A242" s="49"/>
      <c r="B242"/>
      <c r="D242" s="50"/>
      <c r="E242" s="50"/>
    </row>
    <row r="243" spans="1:5" s="46" customFormat="1" ht="15" x14ac:dyDescent="0.25">
      <c r="A243" s="49"/>
      <c r="B243"/>
      <c r="D243" s="50"/>
      <c r="E243" s="50"/>
    </row>
    <row r="244" spans="1:5" s="46" customFormat="1" ht="15" x14ac:dyDescent="0.25">
      <c r="A244" s="49"/>
      <c r="B244"/>
      <c r="D244" s="50"/>
      <c r="E244" s="50"/>
    </row>
    <row r="245" spans="1:5" s="46" customFormat="1" ht="15" x14ac:dyDescent="0.25">
      <c r="A245" s="49"/>
      <c r="B245"/>
      <c r="D245" s="50"/>
      <c r="E245" s="50"/>
    </row>
    <row r="246" spans="1:5" s="46" customFormat="1" ht="15" x14ac:dyDescent="0.25">
      <c r="A246" s="49"/>
      <c r="B246"/>
      <c r="D246" s="50"/>
      <c r="E246" s="50"/>
    </row>
    <row r="247" spans="1:5" s="46" customFormat="1" ht="15" x14ac:dyDescent="0.25">
      <c r="A247" s="49"/>
      <c r="B247"/>
      <c r="D247" s="50"/>
      <c r="E247" s="50"/>
    </row>
    <row r="248" spans="1:5" s="46" customFormat="1" ht="15" x14ac:dyDescent="0.25">
      <c r="A248" s="49"/>
      <c r="B248"/>
      <c r="D248" s="50"/>
      <c r="E248" s="50"/>
    </row>
    <row r="249" spans="1:5" s="46" customFormat="1" ht="15" x14ac:dyDescent="0.25">
      <c r="A249" s="49"/>
      <c r="B249"/>
      <c r="D249" s="50"/>
      <c r="E249" s="50"/>
    </row>
    <row r="250" spans="1:5" s="46" customFormat="1" ht="15" x14ac:dyDescent="0.25">
      <c r="A250" s="49"/>
      <c r="B250"/>
      <c r="D250" s="50"/>
      <c r="E250" s="50"/>
    </row>
    <row r="251" spans="1:5" s="46" customFormat="1" ht="15" x14ac:dyDescent="0.25">
      <c r="A251" s="49"/>
      <c r="B251"/>
      <c r="D251" s="50"/>
      <c r="E251" s="50"/>
    </row>
    <row r="252" spans="1:5" s="46" customFormat="1" ht="15" x14ac:dyDescent="0.25">
      <c r="A252" s="49"/>
      <c r="B252"/>
      <c r="D252" s="50"/>
      <c r="E252" s="50"/>
    </row>
    <row r="253" spans="1:5" s="46" customFormat="1" ht="15" x14ac:dyDescent="0.25">
      <c r="A253" s="49"/>
      <c r="B253"/>
      <c r="D253" s="50"/>
      <c r="E253" s="50"/>
    </row>
    <row r="254" spans="1:5" s="46" customFormat="1" ht="15" x14ac:dyDescent="0.25">
      <c r="A254" s="49"/>
      <c r="B254"/>
      <c r="D254" s="50"/>
      <c r="E254" s="50"/>
    </row>
    <row r="255" spans="1:5" s="46" customFormat="1" ht="15" x14ac:dyDescent="0.25">
      <c r="A255" s="49"/>
      <c r="B255"/>
      <c r="D255" s="50"/>
      <c r="E255" s="50"/>
    </row>
    <row r="256" spans="1:5" s="46" customFormat="1" ht="15" x14ac:dyDescent="0.25">
      <c r="A256" s="49"/>
      <c r="B256"/>
      <c r="D256" s="50"/>
      <c r="E256" s="50"/>
    </row>
    <row r="257" spans="1:6" s="46" customFormat="1" ht="15" x14ac:dyDescent="0.25">
      <c r="A257" s="49"/>
      <c r="B257"/>
      <c r="D257" s="50"/>
      <c r="E257" s="50"/>
    </row>
    <row r="258" spans="1:6" s="46" customFormat="1" ht="15" x14ac:dyDescent="0.25">
      <c r="A258" s="49"/>
      <c r="B258"/>
      <c r="D258" s="50"/>
      <c r="E258" s="50"/>
    </row>
    <row r="259" spans="1:6" s="46" customFormat="1" ht="15" x14ac:dyDescent="0.25">
      <c r="A259" s="49"/>
      <c r="B259"/>
      <c r="D259" s="50"/>
      <c r="E259" s="50"/>
    </row>
    <row r="260" spans="1:6" s="46" customFormat="1" ht="15" x14ac:dyDescent="0.25">
      <c r="A260" s="49"/>
      <c r="B260"/>
      <c r="D260" s="50"/>
      <c r="E260" s="50"/>
    </row>
    <row r="261" spans="1:6" s="46" customFormat="1" ht="15" x14ac:dyDescent="0.25">
      <c r="A261" s="49"/>
      <c r="B261"/>
      <c r="D261" s="50"/>
      <c r="E261" s="50"/>
    </row>
    <row r="262" spans="1:6" s="46" customFormat="1" ht="15" x14ac:dyDescent="0.25">
      <c r="A262" s="49"/>
      <c r="B262"/>
      <c r="D262" s="50"/>
      <c r="E262" s="50"/>
    </row>
    <row r="263" spans="1:6" s="46" customFormat="1" ht="15" x14ac:dyDescent="0.25">
      <c r="A263" s="49"/>
      <c r="B263"/>
      <c r="D263" s="50"/>
      <c r="E263" s="50"/>
    </row>
    <row r="264" spans="1:6" s="46" customFormat="1" ht="15" x14ac:dyDescent="0.25">
      <c r="A264" s="49"/>
      <c r="B264"/>
      <c r="D264" s="50"/>
      <c r="E264" s="50"/>
    </row>
    <row r="265" spans="1:6" s="46" customFormat="1" ht="15" x14ac:dyDescent="0.25">
      <c r="A265" s="49"/>
      <c r="B265"/>
      <c r="D265" s="50"/>
      <c r="E265" s="50"/>
    </row>
    <row r="266" spans="1:6" s="46" customFormat="1" ht="15" x14ac:dyDescent="0.25">
      <c r="A266" s="49"/>
      <c r="B266"/>
      <c r="D266" s="50"/>
      <c r="E266" s="50"/>
    </row>
    <row r="267" spans="1:6" s="46" customFormat="1" ht="15" x14ac:dyDescent="0.25">
      <c r="A267" s="49"/>
      <c r="B267"/>
      <c r="D267" s="50"/>
      <c r="E267" s="50"/>
    </row>
    <row r="268" spans="1:6" s="46" customFormat="1" ht="15" x14ac:dyDescent="0.25">
      <c r="A268" s="49"/>
      <c r="B268"/>
      <c r="C268" s="2"/>
      <c r="D268" s="53"/>
      <c r="E268" s="53"/>
      <c r="F268" s="2"/>
    </row>
    <row r="269" spans="1:6" x14ac:dyDescent="0.25">
      <c r="D269" s="53"/>
      <c r="E269" s="53"/>
    </row>
    <row r="270" spans="1:6" x14ac:dyDescent="0.25">
      <c r="D270" s="53"/>
      <c r="E270" s="53"/>
    </row>
    <row r="271" spans="1:6" x14ac:dyDescent="0.25">
      <c r="D271" s="53"/>
      <c r="E271" s="53"/>
    </row>
    <row r="272" spans="1:6" x14ac:dyDescent="0.25">
      <c r="D272" s="53"/>
      <c r="E272" s="53"/>
    </row>
    <row r="273" spans="4:5" x14ac:dyDescent="0.25">
      <c r="D273" s="53"/>
      <c r="E273" s="53"/>
    </row>
    <row r="274" spans="4:5" x14ac:dyDescent="0.25">
      <c r="D274" s="53"/>
      <c r="E274" s="53"/>
    </row>
    <row r="275" spans="4:5" x14ac:dyDescent="0.25">
      <c r="D275" s="53"/>
      <c r="E275" s="53"/>
    </row>
    <row r="276" spans="4:5" x14ac:dyDescent="0.25">
      <c r="D276" s="53"/>
      <c r="E276" s="53"/>
    </row>
    <row r="277" spans="4:5" x14ac:dyDescent="0.25">
      <c r="D277" s="53"/>
      <c r="E277" s="53"/>
    </row>
    <row r="278" spans="4:5" x14ac:dyDescent="0.25">
      <c r="D278" s="53"/>
      <c r="E278" s="53"/>
    </row>
    <row r="279" spans="4:5" x14ac:dyDescent="0.25">
      <c r="D279" s="53"/>
      <c r="E279" s="53"/>
    </row>
    <row r="280" spans="4:5" x14ac:dyDescent="0.25">
      <c r="D280" s="53"/>
      <c r="E280" s="53"/>
    </row>
    <row r="281" spans="4:5" x14ac:dyDescent="0.25">
      <c r="D281" s="53"/>
      <c r="E281" s="53"/>
    </row>
    <row r="282" spans="4:5" x14ac:dyDescent="0.25">
      <c r="D282" s="53"/>
      <c r="E282" s="53"/>
    </row>
    <row r="283" spans="4:5" x14ac:dyDescent="0.25">
      <c r="D283" s="53"/>
      <c r="E283" s="53"/>
    </row>
    <row r="284" spans="4:5" x14ac:dyDescent="0.25">
      <c r="D284" s="53"/>
      <c r="E284" s="53"/>
    </row>
    <row r="285" spans="4:5" x14ac:dyDescent="0.25">
      <c r="D285" s="53"/>
      <c r="E285" s="53"/>
    </row>
    <row r="286" spans="4:5" x14ac:dyDescent="0.25">
      <c r="D286" s="53"/>
      <c r="E286" s="53"/>
    </row>
    <row r="287" spans="4:5" x14ac:dyDescent="0.25">
      <c r="D287" s="53"/>
      <c r="E287" s="53"/>
    </row>
    <row r="288" spans="4:5" x14ac:dyDescent="0.25">
      <c r="D288" s="53"/>
      <c r="E288" s="53"/>
    </row>
    <row r="289" spans="4:5" x14ac:dyDescent="0.25">
      <c r="D289" s="53"/>
      <c r="E289" s="53"/>
    </row>
    <row r="290" spans="4:5" x14ac:dyDescent="0.25">
      <c r="D290" s="53"/>
      <c r="E290" s="53"/>
    </row>
    <row r="291" spans="4:5" x14ac:dyDescent="0.25">
      <c r="D291" s="53"/>
      <c r="E291" s="53"/>
    </row>
    <row r="292" spans="4:5" x14ac:dyDescent="0.25">
      <c r="D292" s="53"/>
      <c r="E292" s="53"/>
    </row>
    <row r="293" spans="4:5" x14ac:dyDescent="0.25">
      <c r="D293" s="53"/>
      <c r="E293" s="53"/>
    </row>
    <row r="294" spans="4:5" x14ac:dyDescent="0.25">
      <c r="D294" s="53"/>
      <c r="E294" s="53"/>
    </row>
    <row r="295" spans="4:5" x14ac:dyDescent="0.25">
      <c r="D295" s="53"/>
      <c r="E295" s="53"/>
    </row>
    <row r="296" spans="4:5" x14ac:dyDescent="0.25">
      <c r="D296" s="53"/>
      <c r="E296" s="53"/>
    </row>
    <row r="297" spans="4:5" x14ac:dyDescent="0.25">
      <c r="D297" s="53"/>
      <c r="E297" s="53"/>
    </row>
    <row r="298" spans="4:5" x14ac:dyDescent="0.25">
      <c r="D298" s="53"/>
      <c r="E298" s="53"/>
    </row>
    <row r="299" spans="4:5" x14ac:dyDescent="0.25">
      <c r="D299" s="53"/>
      <c r="E299" s="53"/>
    </row>
    <row r="300" spans="4:5" x14ac:dyDescent="0.25">
      <c r="D300" s="53"/>
      <c r="E300" s="53"/>
    </row>
    <row r="301" spans="4:5" x14ac:dyDescent="0.25">
      <c r="D301" s="53"/>
      <c r="E301" s="53"/>
    </row>
    <row r="302" spans="4:5" x14ac:dyDescent="0.25">
      <c r="D302" s="53"/>
      <c r="E302" s="53"/>
    </row>
    <row r="303" spans="4:5" x14ac:dyDescent="0.25">
      <c r="D303" s="53"/>
      <c r="E303" s="53"/>
    </row>
    <row r="304" spans="4:5" x14ac:dyDescent="0.25">
      <c r="D304" s="53"/>
      <c r="E304" s="53"/>
    </row>
    <row r="305" spans="4:5" x14ac:dyDescent="0.25">
      <c r="D305" s="53"/>
      <c r="E305" s="53"/>
    </row>
    <row r="306" spans="4:5" x14ac:dyDescent="0.25">
      <c r="D306" s="53"/>
      <c r="E306" s="53"/>
    </row>
    <row r="307" spans="4:5" x14ac:dyDescent="0.25">
      <c r="D307" s="53"/>
      <c r="E307" s="53"/>
    </row>
    <row r="308" spans="4:5" x14ac:dyDescent="0.25">
      <c r="D308" s="53"/>
      <c r="E308" s="53"/>
    </row>
    <row r="309" spans="4:5" x14ac:dyDescent="0.25">
      <c r="D309" s="53"/>
      <c r="E309" s="53"/>
    </row>
    <row r="310" spans="4:5" x14ac:dyDescent="0.25">
      <c r="D310" s="53"/>
      <c r="E310" s="53"/>
    </row>
    <row r="311" spans="4:5" x14ac:dyDescent="0.25">
      <c r="D311" s="53"/>
      <c r="E311" s="53"/>
    </row>
    <row r="312" spans="4:5" x14ac:dyDescent="0.25">
      <c r="D312" s="53"/>
      <c r="E312" s="53"/>
    </row>
    <row r="313" spans="4:5" x14ac:dyDescent="0.25">
      <c r="D313" s="53"/>
      <c r="E313" s="53"/>
    </row>
    <row r="314" spans="4:5" x14ac:dyDescent="0.25">
      <c r="D314" s="53"/>
      <c r="E314" s="53"/>
    </row>
    <row r="315" spans="4:5" x14ac:dyDescent="0.25">
      <c r="D315" s="53"/>
      <c r="E315" s="53"/>
    </row>
    <row r="316" spans="4:5" x14ac:dyDescent="0.25">
      <c r="D316" s="53"/>
      <c r="E316" s="53"/>
    </row>
    <row r="317" spans="4:5" x14ac:dyDescent="0.25">
      <c r="D317" s="53"/>
      <c r="E317" s="53"/>
    </row>
    <row r="318" spans="4:5" x14ac:dyDescent="0.25">
      <c r="D318" s="53"/>
      <c r="E318" s="53"/>
    </row>
    <row r="319" spans="4:5" x14ac:dyDescent="0.25">
      <c r="D319" s="53"/>
      <c r="E319" s="53"/>
    </row>
    <row r="320" spans="4:5" x14ac:dyDescent="0.25">
      <c r="D320" s="53"/>
      <c r="E320" s="53"/>
    </row>
    <row r="321" spans="4:5" x14ac:dyDescent="0.25">
      <c r="D321" s="53"/>
      <c r="E321" s="53"/>
    </row>
    <row r="322" spans="4:5" x14ac:dyDescent="0.25">
      <c r="D322" s="53"/>
      <c r="E322" s="53"/>
    </row>
    <row r="323" spans="4:5" x14ac:dyDescent="0.25">
      <c r="D323" s="53"/>
      <c r="E323" s="53"/>
    </row>
    <row r="324" spans="4:5" x14ac:dyDescent="0.25">
      <c r="D324" s="53"/>
      <c r="E324" s="53"/>
    </row>
    <row r="325" spans="4:5" x14ac:dyDescent="0.25">
      <c r="D325" s="53"/>
      <c r="E325" s="53"/>
    </row>
    <row r="326" spans="4:5" x14ac:dyDescent="0.25">
      <c r="D326" s="53"/>
      <c r="E326" s="53"/>
    </row>
    <row r="327" spans="4:5" x14ac:dyDescent="0.25">
      <c r="D327" s="53"/>
      <c r="E327" s="53"/>
    </row>
    <row r="328" spans="4:5" x14ac:dyDescent="0.25">
      <c r="D328" s="53"/>
      <c r="E328" s="53"/>
    </row>
    <row r="329" spans="4:5" x14ac:dyDescent="0.25">
      <c r="D329" s="53"/>
      <c r="E329" s="53"/>
    </row>
    <row r="330" spans="4:5" x14ac:dyDescent="0.25">
      <c r="D330" s="53"/>
      <c r="E330" s="53"/>
    </row>
    <row r="331" spans="4:5" x14ac:dyDescent="0.25">
      <c r="D331" s="53"/>
      <c r="E331" s="53"/>
    </row>
    <row r="332" spans="4:5" x14ac:dyDescent="0.25">
      <c r="D332" s="53"/>
      <c r="E332" s="53"/>
    </row>
    <row r="333" spans="4:5" x14ac:dyDescent="0.25">
      <c r="D333" s="53"/>
      <c r="E333" s="53"/>
    </row>
    <row r="334" spans="4:5" x14ac:dyDescent="0.25">
      <c r="D334" s="53"/>
      <c r="E334" s="53"/>
    </row>
    <row r="335" spans="4:5" x14ac:dyDescent="0.25">
      <c r="D335" s="53"/>
      <c r="E335" s="53"/>
    </row>
    <row r="336" spans="4:5" x14ac:dyDescent="0.25">
      <c r="D336" s="53"/>
      <c r="E336" s="53"/>
    </row>
    <row r="337" spans="4:5" x14ac:dyDescent="0.25">
      <c r="D337" s="53"/>
      <c r="E337" s="53"/>
    </row>
    <row r="338" spans="4:5" x14ac:dyDescent="0.25">
      <c r="D338" s="53"/>
      <c r="E338" s="53"/>
    </row>
    <row r="339" spans="4:5" x14ac:dyDescent="0.25">
      <c r="D339" s="53"/>
      <c r="E339" s="53"/>
    </row>
    <row r="340" spans="4:5" x14ac:dyDescent="0.25">
      <c r="D340" s="53"/>
      <c r="E340" s="53"/>
    </row>
    <row r="341" spans="4:5" x14ac:dyDescent="0.25">
      <c r="D341" s="53"/>
      <c r="E341" s="53"/>
    </row>
    <row r="342" spans="4:5" x14ac:dyDescent="0.25">
      <c r="D342" s="53"/>
      <c r="E342" s="53"/>
    </row>
    <row r="343" spans="4:5" x14ac:dyDescent="0.25">
      <c r="D343" s="53"/>
      <c r="E343" s="53"/>
    </row>
    <row r="344" spans="4:5" x14ac:dyDescent="0.25">
      <c r="D344" s="53"/>
      <c r="E344" s="53"/>
    </row>
    <row r="345" spans="4:5" x14ac:dyDescent="0.25">
      <c r="D345" s="53"/>
      <c r="E345" s="53"/>
    </row>
    <row r="346" spans="4:5" x14ac:dyDescent="0.25">
      <c r="D346" s="53"/>
      <c r="E346" s="53"/>
    </row>
    <row r="347" spans="4:5" x14ac:dyDescent="0.25">
      <c r="D347" s="53"/>
      <c r="E347" s="53"/>
    </row>
    <row r="348" spans="4:5" x14ac:dyDescent="0.25">
      <c r="D348" s="53"/>
      <c r="E348" s="53"/>
    </row>
    <row r="349" spans="4:5" x14ac:dyDescent="0.25">
      <c r="D349" s="53"/>
      <c r="E349" s="53"/>
    </row>
    <row r="350" spans="4:5" x14ac:dyDescent="0.25">
      <c r="D350" s="53"/>
      <c r="E350" s="53"/>
    </row>
    <row r="351" spans="4:5" x14ac:dyDescent="0.25">
      <c r="D351" s="53"/>
      <c r="E351" s="53"/>
    </row>
    <row r="352" spans="4:5" x14ac:dyDescent="0.25">
      <c r="D352" s="53"/>
      <c r="E352" s="53"/>
    </row>
    <row r="353" spans="4:5" x14ac:dyDescent="0.25">
      <c r="D353" s="53"/>
      <c r="E353" s="53"/>
    </row>
    <row r="354" spans="4:5" x14ac:dyDescent="0.25">
      <c r="D354" s="53"/>
      <c r="E354" s="53"/>
    </row>
    <row r="355" spans="4:5" x14ac:dyDescent="0.25">
      <c r="D355" s="53"/>
      <c r="E355" s="53"/>
    </row>
    <row r="356" spans="4:5" x14ac:dyDescent="0.25">
      <c r="D356" s="53"/>
      <c r="E356" s="53"/>
    </row>
    <row r="357" spans="4:5" x14ac:dyDescent="0.25">
      <c r="D357" s="53"/>
      <c r="E357" s="53"/>
    </row>
    <row r="358" spans="4:5" x14ac:dyDescent="0.25">
      <c r="D358" s="53"/>
      <c r="E358" s="53"/>
    </row>
    <row r="359" spans="4:5" x14ac:dyDescent="0.25">
      <c r="D359" s="53"/>
      <c r="E359" s="53"/>
    </row>
    <row r="360" spans="4:5" x14ac:dyDescent="0.25">
      <c r="D360" s="53"/>
      <c r="E360" s="53"/>
    </row>
    <row r="361" spans="4:5" x14ac:dyDescent="0.25">
      <c r="D361" s="53"/>
      <c r="E361" s="53"/>
    </row>
    <row r="362" spans="4:5" x14ac:dyDescent="0.25">
      <c r="D362" s="53"/>
      <c r="E362" s="53"/>
    </row>
    <row r="363" spans="4:5" x14ac:dyDescent="0.25">
      <c r="D363" s="53"/>
      <c r="E363" s="53"/>
    </row>
    <row r="364" spans="4:5" x14ac:dyDescent="0.25">
      <c r="D364" s="53"/>
      <c r="E364" s="53"/>
    </row>
    <row r="365" spans="4:5" x14ac:dyDescent="0.25">
      <c r="D365" s="53"/>
      <c r="E365" s="53"/>
    </row>
    <row r="366" spans="4:5" x14ac:dyDescent="0.25">
      <c r="D366" s="53"/>
      <c r="E366" s="53"/>
    </row>
    <row r="367" spans="4:5" x14ac:dyDescent="0.25">
      <c r="D367" s="53"/>
      <c r="E367" s="53"/>
    </row>
    <row r="368" spans="4:5" x14ac:dyDescent="0.25">
      <c r="D368" s="53"/>
      <c r="E368" s="53"/>
    </row>
    <row r="369" spans="4:5" x14ac:dyDescent="0.25">
      <c r="D369" s="53"/>
      <c r="E369" s="53"/>
    </row>
    <row r="370" spans="4:5" x14ac:dyDescent="0.25">
      <c r="D370" s="53"/>
      <c r="E370" s="53"/>
    </row>
    <row r="371" spans="4:5" x14ac:dyDescent="0.25">
      <c r="D371" s="53"/>
      <c r="E371" s="53"/>
    </row>
    <row r="372" spans="4:5" x14ac:dyDescent="0.25">
      <c r="D372" s="53"/>
      <c r="E372" s="53"/>
    </row>
    <row r="373" spans="4:5" x14ac:dyDescent="0.25">
      <c r="D373" s="53"/>
      <c r="E373" s="53"/>
    </row>
    <row r="374" spans="4:5" x14ac:dyDescent="0.25">
      <c r="D374" s="53"/>
      <c r="E374" s="53"/>
    </row>
    <row r="375" spans="4:5" x14ac:dyDescent="0.25">
      <c r="D375" s="53"/>
      <c r="E375" s="53"/>
    </row>
    <row r="376" spans="4:5" x14ac:dyDescent="0.25">
      <c r="D376" s="53"/>
      <c r="E376" s="53"/>
    </row>
    <row r="377" spans="4:5" x14ac:dyDescent="0.25">
      <c r="D377" s="53"/>
      <c r="E377" s="53"/>
    </row>
    <row r="378" spans="4:5" x14ac:dyDescent="0.25">
      <c r="D378" s="53"/>
      <c r="E378" s="53"/>
    </row>
    <row r="379" spans="4:5" x14ac:dyDescent="0.25">
      <c r="D379" s="53"/>
      <c r="E379" s="53"/>
    </row>
    <row r="380" spans="4:5" x14ac:dyDescent="0.25">
      <c r="D380" s="53"/>
      <c r="E380" s="53"/>
    </row>
    <row r="381" spans="4:5" x14ac:dyDescent="0.25">
      <c r="D381" s="53"/>
      <c r="E381" s="53"/>
    </row>
    <row r="382" spans="4:5" x14ac:dyDescent="0.25">
      <c r="D382" s="53"/>
      <c r="E382" s="53"/>
    </row>
    <row r="383" spans="4:5" x14ac:dyDescent="0.25">
      <c r="D383" s="53"/>
      <c r="E383" s="53"/>
    </row>
    <row r="384" spans="4:5" x14ac:dyDescent="0.25">
      <c r="D384" s="53"/>
      <c r="E384" s="53"/>
    </row>
    <row r="385" spans="4:6" x14ac:dyDescent="0.25">
      <c r="D385" s="53"/>
      <c r="E385" s="53"/>
    </row>
    <row r="386" spans="4:6" x14ac:dyDescent="0.25">
      <c r="D386" s="53"/>
      <c r="E386" s="53"/>
    </row>
    <row r="387" spans="4:6" x14ac:dyDescent="0.25">
      <c r="D387" s="53"/>
      <c r="E387" s="53"/>
      <c r="F387" s="53"/>
    </row>
    <row r="388" spans="4:6" x14ac:dyDescent="0.25">
      <c r="D388" s="53"/>
      <c r="E388" s="53"/>
      <c r="F388" s="53"/>
    </row>
    <row r="389" spans="4:6" x14ac:dyDescent="0.25">
      <c r="D389" s="53"/>
      <c r="E389" s="53"/>
      <c r="F389" s="53"/>
    </row>
    <row r="390" spans="4:6" x14ac:dyDescent="0.25">
      <c r="D390" s="53"/>
      <c r="E390" s="53"/>
      <c r="F390" s="53"/>
    </row>
    <row r="391" spans="4:6" x14ac:dyDescent="0.25">
      <c r="D391" s="53"/>
      <c r="E391" s="53"/>
      <c r="F391" s="53"/>
    </row>
    <row r="392" spans="4:6" x14ac:dyDescent="0.25">
      <c r="D392" s="53"/>
      <c r="E392" s="53"/>
      <c r="F392" s="53"/>
    </row>
    <row r="393" spans="4:6" x14ac:dyDescent="0.25">
      <c r="D393" s="53"/>
      <c r="E393" s="53"/>
      <c r="F393" s="53"/>
    </row>
    <row r="394" spans="4:6" x14ac:dyDescent="0.25">
      <c r="D394" s="53"/>
      <c r="E394" s="53"/>
      <c r="F394" s="53"/>
    </row>
    <row r="395" spans="4:6" x14ac:dyDescent="0.25">
      <c r="D395" s="53"/>
      <c r="E395" s="53"/>
      <c r="F395" s="53"/>
    </row>
    <row r="396" spans="4:6" x14ac:dyDescent="0.25">
      <c r="D396" s="53"/>
      <c r="E396" s="53"/>
      <c r="F396" s="53"/>
    </row>
    <row r="397" spans="4:6" x14ac:dyDescent="0.25">
      <c r="D397" s="53"/>
      <c r="E397" s="53"/>
      <c r="F397" s="53"/>
    </row>
    <row r="398" spans="4:6" x14ac:dyDescent="0.25">
      <c r="D398" s="53"/>
      <c r="E398" s="53"/>
      <c r="F398" s="53"/>
    </row>
    <row r="399" spans="4:6" x14ac:dyDescent="0.25">
      <c r="D399" s="53"/>
      <c r="E399" s="53"/>
      <c r="F399" s="53"/>
    </row>
    <row r="400" spans="4:6" x14ac:dyDescent="0.25">
      <c r="D400" s="53"/>
      <c r="E400" s="53"/>
      <c r="F400" s="53"/>
    </row>
    <row r="401" spans="4:6" x14ac:dyDescent="0.25">
      <c r="D401" s="53"/>
      <c r="E401" s="53"/>
      <c r="F401" s="53"/>
    </row>
    <row r="402" spans="4:6" x14ac:dyDescent="0.25">
      <c r="D402" s="53"/>
      <c r="E402" s="53"/>
      <c r="F402" s="53"/>
    </row>
    <row r="403" spans="4:6" x14ac:dyDescent="0.25">
      <c r="D403" s="53"/>
      <c r="E403" s="53"/>
      <c r="F403" s="53"/>
    </row>
    <row r="404" spans="4:6" x14ac:dyDescent="0.25">
      <c r="D404" s="53"/>
      <c r="E404" s="53"/>
      <c r="F404" s="53"/>
    </row>
    <row r="405" spans="4:6" x14ac:dyDescent="0.25">
      <c r="D405" s="53"/>
      <c r="E405" s="53"/>
      <c r="F405" s="53"/>
    </row>
    <row r="406" spans="4:6" x14ac:dyDescent="0.25">
      <c r="D406" s="53"/>
      <c r="E406" s="53"/>
      <c r="F406" s="53"/>
    </row>
    <row r="407" spans="4:6" x14ac:dyDescent="0.25">
      <c r="D407" s="53"/>
      <c r="E407" s="53"/>
      <c r="F407" s="53"/>
    </row>
    <row r="408" spans="4:6" x14ac:dyDescent="0.25">
      <c r="D408" s="53"/>
      <c r="E408" s="53"/>
      <c r="F408" s="53"/>
    </row>
    <row r="409" spans="4:6" x14ac:dyDescent="0.25">
      <c r="D409" s="53"/>
      <c r="E409" s="53"/>
      <c r="F409" s="53"/>
    </row>
    <row r="410" spans="4:6" x14ac:dyDescent="0.25">
      <c r="D410" s="53"/>
      <c r="E410" s="53"/>
      <c r="F410" s="53"/>
    </row>
    <row r="411" spans="4:6" x14ac:dyDescent="0.25">
      <c r="D411" s="53"/>
      <c r="E411" s="53"/>
      <c r="F411" s="53"/>
    </row>
    <row r="412" spans="4:6" x14ac:dyDescent="0.25">
      <c r="D412" s="53"/>
      <c r="E412" s="53"/>
      <c r="F412" s="53"/>
    </row>
    <row r="413" spans="4:6" x14ac:dyDescent="0.25">
      <c r="D413" s="53"/>
      <c r="E413" s="53"/>
      <c r="F413" s="53"/>
    </row>
    <row r="414" spans="4:6" x14ac:dyDescent="0.25">
      <c r="D414" s="53"/>
      <c r="E414" s="53"/>
      <c r="F414" s="53"/>
    </row>
    <row r="415" spans="4:6" x14ac:dyDescent="0.25">
      <c r="D415" s="53"/>
      <c r="E415" s="53"/>
      <c r="F415" s="53"/>
    </row>
    <row r="416" spans="4:6" x14ac:dyDescent="0.25">
      <c r="D416" s="53"/>
      <c r="E416" s="53"/>
      <c r="F416" s="53"/>
    </row>
    <row r="417" spans="4:6" x14ac:dyDescent="0.25">
      <c r="D417" s="53"/>
      <c r="E417" s="53"/>
      <c r="F417" s="53"/>
    </row>
    <row r="418" spans="4:6" x14ac:dyDescent="0.25">
      <c r="D418" s="53"/>
      <c r="E418" s="53"/>
      <c r="F418" s="53"/>
    </row>
    <row r="419" spans="4:6" x14ac:dyDescent="0.25">
      <c r="D419" s="53"/>
      <c r="E419" s="53"/>
      <c r="F419" s="53"/>
    </row>
    <row r="420" spans="4:6" x14ac:dyDescent="0.25">
      <c r="D420" s="53"/>
      <c r="E420" s="53"/>
      <c r="F420" s="53"/>
    </row>
    <row r="421" spans="4:6" x14ac:dyDescent="0.25">
      <c r="D421" s="53"/>
      <c r="E421" s="53"/>
      <c r="F421" s="53"/>
    </row>
    <row r="422" spans="4:6" x14ac:dyDescent="0.25">
      <c r="D422" s="53"/>
      <c r="E422" s="53"/>
      <c r="F422" s="53"/>
    </row>
    <row r="423" spans="4:6" x14ac:dyDescent="0.25">
      <c r="D423" s="53"/>
      <c r="E423" s="53"/>
      <c r="F423" s="53"/>
    </row>
    <row r="424" spans="4:6" x14ac:dyDescent="0.25">
      <c r="D424" s="53"/>
      <c r="E424" s="53"/>
      <c r="F424" s="53"/>
    </row>
    <row r="425" spans="4:6" x14ac:dyDescent="0.25">
      <c r="D425" s="53"/>
      <c r="E425" s="53"/>
      <c r="F425" s="53"/>
    </row>
    <row r="426" spans="4:6" x14ac:dyDescent="0.25">
      <c r="D426" s="53"/>
      <c r="E426" s="53"/>
      <c r="F426" s="53"/>
    </row>
    <row r="427" spans="4:6" x14ac:dyDescent="0.25">
      <c r="D427" s="53"/>
      <c r="E427" s="53"/>
      <c r="F427" s="53"/>
    </row>
    <row r="428" spans="4:6" x14ac:dyDescent="0.25">
      <c r="D428" s="53"/>
      <c r="E428" s="53"/>
      <c r="F428" s="53"/>
    </row>
    <row r="429" spans="4:6" x14ac:dyDescent="0.25">
      <c r="D429" s="53"/>
      <c r="E429" s="53"/>
      <c r="F429" s="53"/>
    </row>
    <row r="430" spans="4:6" x14ac:dyDescent="0.25">
      <c r="D430" s="53"/>
      <c r="E430" s="53"/>
      <c r="F430" s="53"/>
    </row>
    <row r="431" spans="4:6" x14ac:dyDescent="0.25">
      <c r="D431" s="53"/>
      <c r="E431" s="53"/>
      <c r="F431" s="53"/>
    </row>
    <row r="432" spans="4:6" x14ac:dyDescent="0.25">
      <c r="D432" s="53"/>
      <c r="E432" s="53"/>
      <c r="F432" s="53"/>
    </row>
    <row r="433" spans="4:6" x14ac:dyDescent="0.25">
      <c r="D433" s="53"/>
      <c r="E433" s="53"/>
      <c r="F433" s="53"/>
    </row>
    <row r="434" spans="4:6" x14ac:dyDescent="0.25">
      <c r="D434" s="53"/>
      <c r="E434" s="53"/>
      <c r="F434" s="53"/>
    </row>
    <row r="435" spans="4:6" x14ac:dyDescent="0.25">
      <c r="D435" s="53"/>
      <c r="E435" s="53"/>
      <c r="F435" s="53"/>
    </row>
    <row r="436" spans="4:6" x14ac:dyDescent="0.25">
      <c r="D436" s="53"/>
      <c r="E436" s="53"/>
      <c r="F436" s="53"/>
    </row>
    <row r="437" spans="4:6" x14ac:dyDescent="0.25">
      <c r="D437" s="53"/>
      <c r="E437" s="53"/>
      <c r="F437" s="53"/>
    </row>
    <row r="438" spans="4:6" x14ac:dyDescent="0.25">
      <c r="D438" s="53"/>
      <c r="E438" s="53"/>
      <c r="F438" s="53"/>
    </row>
    <row r="439" spans="4:6" x14ac:dyDescent="0.25">
      <c r="D439" s="53"/>
      <c r="E439" s="53"/>
      <c r="F439" s="53"/>
    </row>
    <row r="440" spans="4:6" x14ac:dyDescent="0.25">
      <c r="D440" s="53"/>
      <c r="E440" s="53"/>
      <c r="F440" s="53"/>
    </row>
    <row r="441" spans="4:6" x14ac:dyDescent="0.25">
      <c r="D441" s="53"/>
      <c r="E441" s="53"/>
      <c r="F441" s="53"/>
    </row>
    <row r="442" spans="4:6" x14ac:dyDescent="0.25">
      <c r="D442" s="53"/>
      <c r="E442" s="53"/>
      <c r="F442" s="53"/>
    </row>
    <row r="443" spans="4:6" x14ac:dyDescent="0.25">
      <c r="D443" s="53"/>
      <c r="E443" s="53"/>
      <c r="F443" s="53"/>
    </row>
    <row r="444" spans="4:6" x14ac:dyDescent="0.25">
      <c r="D444" s="53"/>
      <c r="E444" s="53"/>
      <c r="F444" s="53"/>
    </row>
    <row r="445" spans="4:6" x14ac:dyDescent="0.25">
      <c r="D445" s="53"/>
      <c r="E445" s="53"/>
      <c r="F445" s="53"/>
    </row>
    <row r="446" spans="4:6" x14ac:dyDescent="0.25">
      <c r="D446" s="53"/>
      <c r="E446" s="53"/>
      <c r="F446" s="53"/>
    </row>
    <row r="447" spans="4:6" x14ac:dyDescent="0.25">
      <c r="D447" s="53"/>
      <c r="E447" s="53"/>
      <c r="F447" s="53"/>
    </row>
    <row r="448" spans="4:6" x14ac:dyDescent="0.25">
      <c r="D448" s="53"/>
      <c r="E448" s="53"/>
      <c r="F448" s="53"/>
    </row>
    <row r="449" spans="4:6" x14ac:dyDescent="0.25">
      <c r="D449" s="53"/>
      <c r="E449" s="53"/>
      <c r="F449" s="53"/>
    </row>
    <row r="450" spans="4:6" x14ac:dyDescent="0.25">
      <c r="D450" s="53"/>
      <c r="E450" s="53"/>
      <c r="F450" s="53"/>
    </row>
    <row r="451" spans="4:6" x14ac:dyDescent="0.25">
      <c r="D451" s="53"/>
      <c r="E451" s="53"/>
      <c r="F451" s="53"/>
    </row>
    <row r="452" spans="4:6" x14ac:dyDescent="0.25">
      <c r="D452" s="53"/>
      <c r="E452" s="53"/>
      <c r="F452" s="53"/>
    </row>
    <row r="453" spans="4:6" x14ac:dyDescent="0.25">
      <c r="D453" s="53"/>
      <c r="E453" s="53"/>
      <c r="F453" s="53"/>
    </row>
    <row r="454" spans="4:6" x14ac:dyDescent="0.25">
      <c r="D454" s="53"/>
      <c r="E454" s="53"/>
      <c r="F454" s="53"/>
    </row>
    <row r="455" spans="4:6" x14ac:dyDescent="0.25">
      <c r="D455" s="53"/>
      <c r="E455" s="53"/>
      <c r="F455" s="53"/>
    </row>
    <row r="456" spans="4:6" x14ac:dyDescent="0.25">
      <c r="D456" s="53"/>
      <c r="E456" s="53"/>
      <c r="F456" s="53"/>
    </row>
    <row r="457" spans="4:6" x14ac:dyDescent="0.25">
      <c r="D457" s="53"/>
      <c r="E457" s="53"/>
      <c r="F457" s="53"/>
    </row>
    <row r="458" spans="4:6" x14ac:dyDescent="0.25">
      <c r="D458" s="53"/>
      <c r="E458" s="53"/>
      <c r="F458" s="53"/>
    </row>
    <row r="459" spans="4:6" x14ac:dyDescent="0.25">
      <c r="D459" s="53"/>
      <c r="E459" s="53"/>
      <c r="F459" s="53"/>
    </row>
    <row r="460" spans="4:6" x14ac:dyDescent="0.25">
      <c r="D460" s="53"/>
      <c r="E460" s="53"/>
      <c r="F460" s="53"/>
    </row>
    <row r="461" spans="4:6" x14ac:dyDescent="0.25">
      <c r="D461" s="53"/>
      <c r="E461" s="53"/>
      <c r="F461" s="53"/>
    </row>
    <row r="462" spans="4:6" x14ac:dyDescent="0.25">
      <c r="D462" s="53"/>
      <c r="E462" s="53"/>
      <c r="F462" s="53"/>
    </row>
    <row r="463" spans="4:6" x14ac:dyDescent="0.25">
      <c r="D463" s="53"/>
      <c r="E463" s="53"/>
      <c r="F463" s="53"/>
    </row>
    <row r="464" spans="4:6" x14ac:dyDescent="0.25">
      <c r="D464" s="53"/>
      <c r="E464" s="53"/>
      <c r="F464" s="53"/>
    </row>
    <row r="465" spans="4:6" x14ac:dyDescent="0.25">
      <c r="D465" s="53"/>
      <c r="E465" s="53"/>
      <c r="F465" s="53"/>
    </row>
    <row r="466" spans="4:6" x14ac:dyDescent="0.25">
      <c r="D466" s="53"/>
      <c r="E466" s="53"/>
      <c r="F466" s="53"/>
    </row>
    <row r="467" spans="4:6" x14ac:dyDescent="0.25">
      <c r="D467" s="53"/>
      <c r="E467" s="53"/>
      <c r="F467" s="53"/>
    </row>
    <row r="468" spans="4:6" x14ac:dyDescent="0.25">
      <c r="D468" s="53"/>
      <c r="E468" s="53"/>
      <c r="F468" s="53"/>
    </row>
    <row r="469" spans="4:6" x14ac:dyDescent="0.25">
      <c r="D469" s="53"/>
      <c r="E469" s="53"/>
      <c r="F469" s="53"/>
    </row>
    <row r="470" spans="4:6" x14ac:dyDescent="0.25">
      <c r="D470" s="53"/>
      <c r="E470" s="53"/>
      <c r="F470" s="53"/>
    </row>
    <row r="471" spans="4:6" x14ac:dyDescent="0.25">
      <c r="D471" s="53"/>
      <c r="E471" s="53"/>
      <c r="F471" s="53"/>
    </row>
    <row r="472" spans="4:6" x14ac:dyDescent="0.25">
      <c r="D472" s="53"/>
      <c r="E472" s="53"/>
      <c r="F472" s="53"/>
    </row>
    <row r="473" spans="4:6" x14ac:dyDescent="0.25">
      <c r="D473" s="53"/>
      <c r="E473" s="53"/>
      <c r="F473" s="53"/>
    </row>
    <row r="474" spans="4:6" x14ac:dyDescent="0.25">
      <c r="D474" s="53"/>
      <c r="E474" s="53"/>
      <c r="F474" s="53"/>
    </row>
    <row r="475" spans="4:6" x14ac:dyDescent="0.25">
      <c r="D475" s="53"/>
      <c r="E475" s="53"/>
      <c r="F475" s="53"/>
    </row>
    <row r="476" spans="4:6" x14ac:dyDescent="0.25">
      <c r="D476" s="53"/>
      <c r="E476" s="53"/>
      <c r="F476" s="53"/>
    </row>
    <row r="477" spans="4:6" x14ac:dyDescent="0.25">
      <c r="D477" s="53"/>
      <c r="E477" s="53"/>
      <c r="F477" s="53"/>
    </row>
    <row r="478" spans="4:6" x14ac:dyDescent="0.25">
      <c r="D478" s="53"/>
      <c r="E478" s="53"/>
      <c r="F478" s="53"/>
    </row>
    <row r="479" spans="4:6" x14ac:dyDescent="0.25">
      <c r="D479" s="53"/>
      <c r="E479" s="53"/>
      <c r="F479" s="53"/>
    </row>
    <row r="480" spans="4:6" x14ac:dyDescent="0.25">
      <c r="D480" s="53"/>
      <c r="E480" s="53"/>
      <c r="F480" s="53"/>
    </row>
    <row r="481" spans="4:6" x14ac:dyDescent="0.25">
      <c r="D481" s="53"/>
      <c r="E481" s="53"/>
      <c r="F481" s="53"/>
    </row>
    <row r="482" spans="4:6" x14ac:dyDescent="0.25">
      <c r="D482" s="53"/>
      <c r="E482" s="53"/>
      <c r="F482" s="53"/>
    </row>
    <row r="483" spans="4:6" x14ac:dyDescent="0.25">
      <c r="D483" s="53"/>
      <c r="E483" s="53"/>
      <c r="F483" s="53"/>
    </row>
    <row r="484" spans="4:6" x14ac:dyDescent="0.25">
      <c r="D484" s="53"/>
      <c r="E484" s="53"/>
      <c r="F484" s="53"/>
    </row>
    <row r="485" spans="4:6" x14ac:dyDescent="0.25">
      <c r="D485" s="53"/>
      <c r="E485" s="53"/>
      <c r="F485" s="53"/>
    </row>
    <row r="486" spans="4:6" x14ac:dyDescent="0.25">
      <c r="D486" s="53"/>
      <c r="E486" s="53"/>
      <c r="F486" s="53"/>
    </row>
    <row r="487" spans="4:6" x14ac:dyDescent="0.25">
      <c r="D487" s="53"/>
      <c r="E487" s="53"/>
      <c r="F487" s="53"/>
    </row>
    <row r="488" spans="4:6" x14ac:dyDescent="0.25">
      <c r="D488" s="53"/>
      <c r="E488" s="53"/>
      <c r="F488" s="53"/>
    </row>
    <row r="489" spans="4:6" x14ac:dyDescent="0.25">
      <c r="D489" s="53"/>
      <c r="E489" s="53"/>
      <c r="F489" s="53"/>
    </row>
    <row r="490" spans="4:6" x14ac:dyDescent="0.25">
      <c r="D490" s="53"/>
      <c r="E490" s="53"/>
      <c r="F490" s="53"/>
    </row>
    <row r="491" spans="4:6" x14ac:dyDescent="0.25">
      <c r="D491" s="53"/>
      <c r="E491" s="53"/>
      <c r="F491" s="53"/>
    </row>
    <row r="492" spans="4:6" x14ac:dyDescent="0.25">
      <c r="D492" s="53"/>
      <c r="E492" s="53"/>
      <c r="F492" s="53"/>
    </row>
    <row r="493" spans="4:6" x14ac:dyDescent="0.25">
      <c r="D493" s="53"/>
      <c r="E493" s="53"/>
      <c r="F493" s="53"/>
    </row>
    <row r="494" spans="4:6" x14ac:dyDescent="0.25">
      <c r="D494" s="53"/>
      <c r="E494" s="53"/>
      <c r="F494" s="53"/>
    </row>
    <row r="495" spans="4:6" x14ac:dyDescent="0.25">
      <c r="D495" s="53"/>
      <c r="E495" s="53"/>
      <c r="F495" s="53"/>
    </row>
    <row r="496" spans="4:6" x14ac:dyDescent="0.25">
      <c r="D496" s="53"/>
      <c r="E496" s="53"/>
      <c r="F496" s="53"/>
    </row>
    <row r="497" spans="4:6" x14ac:dyDescent="0.25">
      <c r="D497" s="53"/>
      <c r="E497" s="53"/>
      <c r="F497" s="53"/>
    </row>
    <row r="498" spans="4:6" x14ac:dyDescent="0.25">
      <c r="D498" s="53"/>
      <c r="E498" s="53"/>
      <c r="F498" s="53"/>
    </row>
    <row r="499" spans="4:6" x14ac:dyDescent="0.25">
      <c r="D499" s="53"/>
      <c r="E499" s="53"/>
      <c r="F499" s="53"/>
    </row>
    <row r="500" spans="4:6" x14ac:dyDescent="0.25">
      <c r="D500" s="53"/>
      <c r="E500" s="53"/>
      <c r="F500" s="53"/>
    </row>
    <row r="501" spans="4:6" x14ac:dyDescent="0.25">
      <c r="D501" s="53"/>
      <c r="E501" s="53"/>
      <c r="F501" s="53"/>
    </row>
    <row r="502" spans="4:6" x14ac:dyDescent="0.25">
      <c r="D502" s="53"/>
      <c r="E502" s="53"/>
      <c r="F502" s="53"/>
    </row>
    <row r="503" spans="4:6" x14ac:dyDescent="0.25">
      <c r="D503" s="53"/>
      <c r="E503" s="53"/>
      <c r="F503" s="53"/>
    </row>
    <row r="504" spans="4:6" x14ac:dyDescent="0.25">
      <c r="D504" s="53"/>
      <c r="E504" s="53"/>
      <c r="F504" s="53"/>
    </row>
    <row r="505" spans="4:6" x14ac:dyDescent="0.25">
      <c r="D505" s="53"/>
      <c r="E505" s="53"/>
      <c r="F505" s="53"/>
    </row>
    <row r="506" spans="4:6" x14ac:dyDescent="0.25">
      <c r="D506" s="53"/>
      <c r="E506" s="53"/>
      <c r="F506" s="53"/>
    </row>
    <row r="507" spans="4:6" x14ac:dyDescent="0.25">
      <c r="D507" s="53"/>
      <c r="E507" s="53"/>
      <c r="F507" s="53"/>
    </row>
    <row r="508" spans="4:6" x14ac:dyDescent="0.25">
      <c r="D508" s="53"/>
      <c r="E508" s="53"/>
      <c r="F508" s="53"/>
    </row>
    <row r="509" spans="4:6" x14ac:dyDescent="0.25">
      <c r="D509" s="53"/>
      <c r="E509" s="53"/>
      <c r="F509" s="53"/>
    </row>
    <row r="510" spans="4:6" x14ac:dyDescent="0.25">
      <c r="D510" s="53"/>
      <c r="E510" s="53"/>
      <c r="F510" s="53"/>
    </row>
    <row r="511" spans="4:6" x14ac:dyDescent="0.25">
      <c r="D511" s="53"/>
      <c r="E511" s="53"/>
      <c r="F511" s="53"/>
    </row>
    <row r="512" spans="4:6" x14ac:dyDescent="0.25">
      <c r="D512" s="53"/>
      <c r="E512" s="53"/>
      <c r="F512" s="53"/>
    </row>
    <row r="513" spans="4:6" x14ac:dyDescent="0.25">
      <c r="D513" s="53"/>
      <c r="E513" s="53"/>
      <c r="F513" s="53"/>
    </row>
    <row r="514" spans="4:6" x14ac:dyDescent="0.25">
      <c r="D514" s="53"/>
      <c r="E514" s="53"/>
      <c r="F514" s="53"/>
    </row>
    <row r="515" spans="4:6" x14ac:dyDescent="0.25">
      <c r="D515" s="53"/>
      <c r="E515" s="53"/>
      <c r="F515" s="53"/>
    </row>
    <row r="516" spans="4:6" x14ac:dyDescent="0.25">
      <c r="D516" s="53"/>
      <c r="E516" s="53"/>
      <c r="F516" s="53"/>
    </row>
    <row r="517" spans="4:6" x14ac:dyDescent="0.25">
      <c r="D517" s="53"/>
      <c r="E517" s="53"/>
      <c r="F517" s="53"/>
    </row>
    <row r="518" spans="4:6" x14ac:dyDescent="0.25">
      <c r="D518" s="53"/>
      <c r="E518" s="53"/>
      <c r="F518" s="53"/>
    </row>
    <row r="519" spans="4:6" x14ac:dyDescent="0.25">
      <c r="D519" s="53"/>
      <c r="E519" s="53"/>
      <c r="F519" s="53"/>
    </row>
    <row r="520" spans="4:6" x14ac:dyDescent="0.25">
      <c r="D520" s="53"/>
      <c r="E520" s="53"/>
      <c r="F520" s="53"/>
    </row>
    <row r="521" spans="4:6" x14ac:dyDescent="0.25">
      <c r="D521" s="53"/>
      <c r="E521" s="53"/>
      <c r="F521" s="53"/>
    </row>
    <row r="522" spans="4:6" x14ac:dyDescent="0.25">
      <c r="D522" s="53"/>
      <c r="E522" s="53"/>
      <c r="F522" s="53"/>
    </row>
    <row r="523" spans="4:6" x14ac:dyDescent="0.25">
      <c r="D523" s="53"/>
      <c r="E523" s="53"/>
      <c r="F523" s="53"/>
    </row>
    <row r="524" spans="4:6" x14ac:dyDescent="0.25">
      <c r="D524" s="53"/>
      <c r="E524" s="53"/>
      <c r="F524" s="53"/>
    </row>
    <row r="525" spans="4:6" x14ac:dyDescent="0.25">
      <c r="D525" s="53"/>
      <c r="E525" s="53"/>
      <c r="F525" s="53"/>
    </row>
    <row r="526" spans="4:6" x14ac:dyDescent="0.25">
      <c r="D526" s="53"/>
      <c r="E526" s="53"/>
      <c r="F526" s="53"/>
    </row>
    <row r="527" spans="4:6" x14ac:dyDescent="0.25">
      <c r="D527" s="53"/>
      <c r="E527" s="53"/>
      <c r="F527" s="53"/>
    </row>
    <row r="528" spans="4:6" x14ac:dyDescent="0.25">
      <c r="D528" s="53"/>
      <c r="E528" s="53"/>
      <c r="F528" s="53"/>
    </row>
    <row r="529" spans="4:6" x14ac:dyDescent="0.25">
      <c r="D529" s="53"/>
      <c r="E529" s="53"/>
      <c r="F529" s="53"/>
    </row>
    <row r="530" spans="4:6" x14ac:dyDescent="0.25">
      <c r="D530" s="53"/>
      <c r="E530" s="53"/>
      <c r="F530" s="53"/>
    </row>
    <row r="531" spans="4:6" x14ac:dyDescent="0.25">
      <c r="D531" s="53"/>
      <c r="E531" s="53"/>
      <c r="F531" s="53"/>
    </row>
    <row r="532" spans="4:6" x14ac:dyDescent="0.25">
      <c r="D532" s="53"/>
      <c r="E532" s="53"/>
      <c r="F532" s="53"/>
    </row>
    <row r="533" spans="4:6" x14ac:dyDescent="0.25">
      <c r="D533" s="53"/>
      <c r="E533" s="53"/>
      <c r="F533" s="53"/>
    </row>
    <row r="534" spans="4:6" x14ac:dyDescent="0.25">
      <c r="D534" s="53"/>
      <c r="E534" s="53"/>
      <c r="F534" s="53"/>
    </row>
    <row r="535" spans="4:6" x14ac:dyDescent="0.25">
      <c r="D535" s="53"/>
      <c r="E535" s="53"/>
      <c r="F535" s="53"/>
    </row>
    <row r="536" spans="4:6" x14ac:dyDescent="0.25">
      <c r="D536" s="53"/>
      <c r="E536" s="53"/>
      <c r="F536" s="53"/>
    </row>
    <row r="537" spans="4:6" x14ac:dyDescent="0.25">
      <c r="D537" s="53"/>
      <c r="E537" s="53"/>
      <c r="F537" s="53"/>
    </row>
    <row r="538" spans="4:6" x14ac:dyDescent="0.25">
      <c r="D538" s="53"/>
      <c r="E538" s="53"/>
      <c r="F538" s="53"/>
    </row>
    <row r="539" spans="4:6" x14ac:dyDescent="0.25">
      <c r="D539" s="53"/>
      <c r="E539" s="53"/>
      <c r="F539" s="53"/>
    </row>
    <row r="540" spans="4:6" x14ac:dyDescent="0.25">
      <c r="D540" s="53"/>
      <c r="E540" s="53"/>
      <c r="F540" s="53"/>
    </row>
    <row r="541" spans="4:6" x14ac:dyDescent="0.25">
      <c r="D541" s="53"/>
      <c r="E541" s="53"/>
      <c r="F541" s="53"/>
    </row>
    <row r="542" spans="4:6" x14ac:dyDescent="0.25">
      <c r="D542" s="53"/>
      <c r="E542" s="53"/>
      <c r="F542" s="53"/>
    </row>
    <row r="543" spans="4:6" x14ac:dyDescent="0.25">
      <c r="D543" s="53"/>
      <c r="E543" s="53"/>
      <c r="F543" s="53"/>
    </row>
    <row r="544" spans="4:6" x14ac:dyDescent="0.25">
      <c r="D544" s="53"/>
      <c r="E544" s="53"/>
      <c r="F544" s="53"/>
    </row>
    <row r="545" spans="4:6" x14ac:dyDescent="0.25">
      <c r="D545" s="53"/>
      <c r="E545" s="53"/>
      <c r="F545" s="53"/>
    </row>
    <row r="546" spans="4:6" x14ac:dyDescent="0.25">
      <c r="D546" s="53"/>
      <c r="E546" s="53"/>
      <c r="F546" s="53"/>
    </row>
    <row r="547" spans="4:6" x14ac:dyDescent="0.25">
      <c r="D547" s="53"/>
      <c r="E547" s="53"/>
      <c r="F547" s="53"/>
    </row>
    <row r="548" spans="4:6" x14ac:dyDescent="0.25">
      <c r="D548" s="53"/>
      <c r="E548" s="53"/>
      <c r="F548" s="53"/>
    </row>
    <row r="549" spans="4:6" x14ac:dyDescent="0.25">
      <c r="D549" s="53"/>
      <c r="E549" s="53"/>
      <c r="F549" s="53"/>
    </row>
    <row r="550" spans="4:6" x14ac:dyDescent="0.25">
      <c r="D550" s="53"/>
      <c r="E550" s="53"/>
      <c r="F550" s="53"/>
    </row>
    <row r="551" spans="4:6" x14ac:dyDescent="0.25">
      <c r="D551" s="53"/>
      <c r="E551" s="53"/>
      <c r="F551" s="53"/>
    </row>
    <row r="552" spans="4:6" x14ac:dyDescent="0.25">
      <c r="D552" s="53"/>
      <c r="E552" s="53"/>
      <c r="F552" s="53"/>
    </row>
    <row r="553" spans="4:6" x14ac:dyDescent="0.25">
      <c r="D553" s="53"/>
      <c r="E553" s="53"/>
      <c r="F553" s="53"/>
    </row>
    <row r="554" spans="4:6" x14ac:dyDescent="0.25">
      <c r="D554" s="53"/>
      <c r="E554" s="53"/>
      <c r="F554" s="53"/>
    </row>
    <row r="555" spans="4:6" x14ac:dyDescent="0.25">
      <c r="D555" s="53"/>
      <c r="E555" s="53"/>
      <c r="F555" s="53"/>
    </row>
    <row r="556" spans="4:6" x14ac:dyDescent="0.25">
      <c r="D556" s="53"/>
      <c r="E556" s="53"/>
      <c r="F556" s="53"/>
    </row>
    <row r="557" spans="4:6" x14ac:dyDescent="0.25">
      <c r="D557" s="53"/>
      <c r="E557" s="53"/>
      <c r="F557" s="53"/>
    </row>
    <row r="558" spans="4:6" x14ac:dyDescent="0.25">
      <c r="D558" s="53"/>
      <c r="E558" s="53"/>
      <c r="F558" s="53"/>
    </row>
    <row r="559" spans="4:6" x14ac:dyDescent="0.25">
      <c r="D559" s="53"/>
      <c r="E559" s="53"/>
      <c r="F559" s="53"/>
    </row>
    <row r="560" spans="4:6" x14ac:dyDescent="0.25">
      <c r="D560" s="53"/>
      <c r="E560" s="53"/>
      <c r="F560" s="53"/>
    </row>
    <row r="561" spans="4:6" x14ac:dyDescent="0.25">
      <c r="D561" s="53"/>
      <c r="E561" s="53"/>
      <c r="F561" s="53"/>
    </row>
    <row r="562" spans="4:6" x14ac:dyDescent="0.25">
      <c r="D562" s="53"/>
      <c r="E562" s="53"/>
      <c r="F562" s="53"/>
    </row>
    <row r="563" spans="4:6" x14ac:dyDescent="0.25">
      <c r="D563" s="53"/>
      <c r="E563" s="53"/>
      <c r="F563" s="53"/>
    </row>
    <row r="564" spans="4:6" x14ac:dyDescent="0.25">
      <c r="D564" s="53"/>
      <c r="E564" s="53"/>
      <c r="F564" s="53"/>
    </row>
    <row r="565" spans="4:6" x14ac:dyDescent="0.25">
      <c r="D565" s="53"/>
      <c r="E565" s="53"/>
      <c r="F565" s="53"/>
    </row>
    <row r="566" spans="4:6" x14ac:dyDescent="0.25">
      <c r="D566" s="53"/>
      <c r="E566" s="53"/>
      <c r="F566" s="53"/>
    </row>
    <row r="567" spans="4:6" x14ac:dyDescent="0.25">
      <c r="D567" s="53"/>
      <c r="E567" s="53"/>
      <c r="F567" s="53"/>
    </row>
    <row r="568" spans="4:6" x14ac:dyDescent="0.25">
      <c r="D568" s="53"/>
      <c r="E568" s="53"/>
      <c r="F568" s="53"/>
    </row>
    <row r="569" spans="4:6" x14ac:dyDescent="0.25">
      <c r="D569" s="53"/>
      <c r="E569" s="53"/>
      <c r="F569" s="53"/>
    </row>
    <row r="570" spans="4:6" x14ac:dyDescent="0.25">
      <c r="D570" s="53"/>
      <c r="E570" s="53"/>
      <c r="F570" s="53"/>
    </row>
    <row r="571" spans="4:6" x14ac:dyDescent="0.25">
      <c r="D571" s="53"/>
      <c r="E571" s="53"/>
      <c r="F571" s="53"/>
    </row>
    <row r="572" spans="4:6" x14ac:dyDescent="0.25">
      <c r="D572" s="53"/>
      <c r="E572" s="53"/>
      <c r="F572" s="53"/>
    </row>
    <row r="573" spans="4:6" x14ac:dyDescent="0.25">
      <c r="D573" s="53"/>
      <c r="E573" s="53"/>
      <c r="F573" s="53"/>
    </row>
    <row r="574" spans="4:6" x14ac:dyDescent="0.25">
      <c r="D574" s="53"/>
      <c r="E574" s="53"/>
      <c r="F574" s="53"/>
    </row>
    <row r="575" spans="4:6" x14ac:dyDescent="0.25">
      <c r="D575" s="53"/>
      <c r="E575" s="53"/>
      <c r="F575" s="53"/>
    </row>
    <row r="576" spans="4:6" x14ac:dyDescent="0.25">
      <c r="D576" s="53"/>
      <c r="E576" s="53"/>
      <c r="F576" s="53"/>
    </row>
    <row r="577" spans="4:6" x14ac:dyDescent="0.25">
      <c r="D577" s="53"/>
      <c r="E577" s="53"/>
      <c r="F577" s="53"/>
    </row>
    <row r="578" spans="4:6" x14ac:dyDescent="0.25">
      <c r="D578" s="53"/>
      <c r="E578" s="53"/>
      <c r="F578" s="53"/>
    </row>
    <row r="579" spans="4:6" x14ac:dyDescent="0.25">
      <c r="D579" s="53"/>
      <c r="E579" s="53"/>
      <c r="F579" s="53"/>
    </row>
    <row r="580" spans="4:6" x14ac:dyDescent="0.25">
      <c r="D580" s="53"/>
      <c r="E580" s="53"/>
      <c r="F580" s="53"/>
    </row>
    <row r="581" spans="4:6" x14ac:dyDescent="0.25">
      <c r="D581" s="53"/>
      <c r="E581" s="53"/>
      <c r="F581" s="53"/>
    </row>
    <row r="582" spans="4:6" x14ac:dyDescent="0.25">
      <c r="D582" s="53"/>
      <c r="E582" s="53"/>
      <c r="F582" s="53"/>
    </row>
    <row r="583" spans="4:6" x14ac:dyDescent="0.25">
      <c r="D583" s="53"/>
      <c r="E583" s="53"/>
      <c r="F583" s="53"/>
    </row>
    <row r="584" spans="4:6" x14ac:dyDescent="0.25">
      <c r="D584" s="53"/>
      <c r="E584" s="53"/>
      <c r="F584" s="53"/>
    </row>
    <row r="585" spans="4:6" x14ac:dyDescent="0.25">
      <c r="D585" s="53"/>
      <c r="E585" s="53"/>
      <c r="F585" s="53"/>
    </row>
    <row r="586" spans="4:6" x14ac:dyDescent="0.25">
      <c r="D586" s="53"/>
      <c r="E586" s="53"/>
      <c r="F586" s="53"/>
    </row>
    <row r="587" spans="4:6" x14ac:dyDescent="0.25">
      <c r="D587" s="53"/>
      <c r="E587" s="53"/>
      <c r="F587" s="53"/>
    </row>
    <row r="588" spans="4:6" x14ac:dyDescent="0.25">
      <c r="D588" s="53"/>
      <c r="E588" s="53"/>
      <c r="F588" s="53"/>
    </row>
    <row r="589" spans="4:6" x14ac:dyDescent="0.25">
      <c r="D589" s="53"/>
      <c r="E589" s="53"/>
      <c r="F589" s="53"/>
    </row>
    <row r="590" spans="4:6" x14ac:dyDescent="0.25">
      <c r="D590" s="53"/>
      <c r="E590" s="53"/>
      <c r="F590" s="53"/>
    </row>
    <row r="591" spans="4:6" x14ac:dyDescent="0.25">
      <c r="D591" s="53"/>
      <c r="E591" s="53"/>
      <c r="F591" s="53"/>
    </row>
    <row r="592" spans="4:6" x14ac:dyDescent="0.25">
      <c r="D592" s="53"/>
      <c r="E592" s="53"/>
      <c r="F592" s="53"/>
    </row>
    <row r="593" spans="4:6" x14ac:dyDescent="0.25">
      <c r="D593" s="53"/>
      <c r="E593" s="53"/>
      <c r="F593" s="53"/>
    </row>
    <row r="594" spans="4:6" x14ac:dyDescent="0.25">
      <c r="D594" s="53"/>
      <c r="E594" s="53"/>
      <c r="F594" s="53"/>
    </row>
    <row r="595" spans="4:6" x14ac:dyDescent="0.25">
      <c r="D595" s="53"/>
      <c r="E595" s="53"/>
      <c r="F595" s="53"/>
    </row>
    <row r="596" spans="4:6" x14ac:dyDescent="0.25">
      <c r="D596" s="53"/>
      <c r="E596" s="53"/>
      <c r="F596" s="53"/>
    </row>
    <row r="597" spans="4:6" x14ac:dyDescent="0.25">
      <c r="D597" s="53"/>
      <c r="E597" s="53"/>
      <c r="F597" s="53"/>
    </row>
    <row r="598" spans="4:6" x14ac:dyDescent="0.25">
      <c r="D598" s="53"/>
      <c r="E598" s="53"/>
      <c r="F598" s="53"/>
    </row>
    <row r="599" spans="4:6" x14ac:dyDescent="0.25">
      <c r="D599" s="53"/>
      <c r="E599" s="53"/>
      <c r="F599" s="53"/>
    </row>
    <row r="600" spans="4:6" x14ac:dyDescent="0.25">
      <c r="D600" s="53"/>
      <c r="E600" s="53"/>
      <c r="F600" s="53"/>
    </row>
    <row r="601" spans="4:6" x14ac:dyDescent="0.25">
      <c r="D601" s="53"/>
      <c r="E601" s="53"/>
      <c r="F601" s="53"/>
    </row>
    <row r="602" spans="4:6" x14ac:dyDescent="0.25">
      <c r="D602" s="53"/>
      <c r="E602" s="53"/>
      <c r="F602" s="53"/>
    </row>
    <row r="603" spans="4:6" x14ac:dyDescent="0.25">
      <c r="D603" s="53"/>
      <c r="E603" s="53"/>
      <c r="F603" s="53"/>
    </row>
    <row r="604" spans="4:6" x14ac:dyDescent="0.25">
      <c r="D604" s="53"/>
      <c r="E604" s="53"/>
      <c r="F604" s="53"/>
    </row>
    <row r="605" spans="4:6" x14ac:dyDescent="0.25">
      <c r="D605" s="53"/>
      <c r="E605" s="53"/>
      <c r="F605" s="53"/>
    </row>
    <row r="606" spans="4:6" x14ac:dyDescent="0.25">
      <c r="D606" s="53"/>
      <c r="E606" s="53"/>
      <c r="F606" s="53"/>
    </row>
    <row r="607" spans="4:6" x14ac:dyDescent="0.25">
      <c r="D607" s="53"/>
      <c r="E607" s="53"/>
      <c r="F607" s="53"/>
    </row>
    <row r="608" spans="4:6" x14ac:dyDescent="0.25">
      <c r="D608" s="53"/>
      <c r="E608" s="53"/>
      <c r="F608" s="53"/>
    </row>
    <row r="609" spans="4:6" x14ac:dyDescent="0.25">
      <c r="D609" s="53"/>
      <c r="E609" s="53"/>
      <c r="F609" s="53"/>
    </row>
    <row r="610" spans="4:6" x14ac:dyDescent="0.25">
      <c r="D610" s="53"/>
      <c r="E610" s="53"/>
      <c r="F610" s="53"/>
    </row>
    <row r="611" spans="4:6" x14ac:dyDescent="0.25">
      <c r="D611" s="53"/>
      <c r="E611" s="53"/>
      <c r="F611" s="53"/>
    </row>
    <row r="612" spans="4:6" x14ac:dyDescent="0.25">
      <c r="D612" s="53"/>
      <c r="E612" s="53"/>
      <c r="F612" s="53"/>
    </row>
    <row r="613" spans="4:6" x14ac:dyDescent="0.25">
      <c r="D613" s="53"/>
      <c r="E613" s="53"/>
      <c r="F613" s="53"/>
    </row>
    <row r="614" spans="4:6" x14ac:dyDescent="0.25">
      <c r="D614" s="53"/>
      <c r="E614" s="53"/>
      <c r="F614" s="53"/>
    </row>
    <row r="615" spans="4:6" x14ac:dyDescent="0.25">
      <c r="D615" s="53"/>
      <c r="E615" s="53"/>
      <c r="F615" s="53"/>
    </row>
    <row r="616" spans="4:6" x14ac:dyDescent="0.25">
      <c r="D616" s="53"/>
      <c r="E616" s="53"/>
      <c r="F616" s="53"/>
    </row>
    <row r="617" spans="4:6" x14ac:dyDescent="0.25">
      <c r="D617" s="53"/>
      <c r="E617" s="53"/>
      <c r="F617" s="53"/>
    </row>
  </sheetData>
  <sortState xmlns:xlrd2="http://schemas.microsoft.com/office/spreadsheetml/2017/richdata2" ref="C4:F200">
    <sortCondition descending="1" ref="D4:D200"/>
  </sortState>
  <mergeCells count="2">
    <mergeCell ref="C1:F1"/>
    <mergeCell ref="C201:F201"/>
  </mergeCells>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C1857-2141-4E0D-BC98-7C81C06146CC}">
  <sheetPr codeName="Sheet3">
    <tabColor rgb="FFD02433"/>
  </sheetPr>
  <dimension ref="A1:I69"/>
  <sheetViews>
    <sheetView showGridLines="0" zoomScaleNormal="100" workbookViewId="0">
      <selection sqref="A1:D1"/>
    </sheetView>
  </sheetViews>
  <sheetFormatPr defaultColWidth="9.140625" defaultRowHeight="15" x14ac:dyDescent="0.25"/>
  <cols>
    <col min="1" max="1" width="50.28515625" style="57" customWidth="1"/>
    <col min="2" max="2" width="18.7109375" style="57" customWidth="1"/>
    <col min="3" max="4" width="22.140625" style="57" customWidth="1"/>
    <col min="5" max="5" width="9.140625" style="56"/>
    <col min="6" max="6" width="9.140625" style="57"/>
    <col min="7" max="7" width="18.28515625" style="57" bestFit="1" customWidth="1"/>
    <col min="8" max="8" width="17.42578125" style="57" bestFit="1" customWidth="1"/>
    <col min="9" max="9" width="9.140625" style="57"/>
    <col min="10" max="10" width="15.7109375" style="57" bestFit="1" customWidth="1"/>
    <col min="11" max="16384" width="9.140625" style="57"/>
  </cols>
  <sheetData>
    <row r="1" spans="1:5" s="2" customFormat="1" ht="47.45" customHeight="1" x14ac:dyDescent="0.25">
      <c r="A1" s="91" t="str">
        <f ca="1">"Industry Overview - sector summary     "&amp;TEXT(EOMONTH(NOW()-30,0),"DD MMM YYYY")</f>
        <v>Industry Overview - sector summary     30 Apr 2024</v>
      </c>
      <c r="B1" s="92"/>
      <c r="C1" s="92"/>
      <c r="D1" s="93"/>
      <c r="E1" s="31"/>
    </row>
    <row r="2" spans="1:5" x14ac:dyDescent="0.25">
      <c r="A2" s="33" t="s">
        <v>19</v>
      </c>
      <c r="B2" s="54" t="s">
        <v>5</v>
      </c>
      <c r="C2" s="54" t="s">
        <v>6</v>
      </c>
      <c r="D2" s="55" t="s">
        <v>20</v>
      </c>
    </row>
    <row r="3" spans="1:5" x14ac:dyDescent="0.25">
      <c r="A3" s="58" t="s">
        <v>21</v>
      </c>
      <c r="B3" s="21">
        <v>3260.833971</v>
      </c>
      <c r="C3" s="27">
        <v>2792.3399999999997</v>
      </c>
      <c r="D3" s="59">
        <v>5</v>
      </c>
      <c r="E3" s="60"/>
    </row>
    <row r="4" spans="1:5" x14ac:dyDescent="0.25">
      <c r="A4" s="61" t="s">
        <v>22</v>
      </c>
      <c r="B4" s="27">
        <v>2121.1225590000004</v>
      </c>
      <c r="C4" s="27">
        <v>1846.1100000000001</v>
      </c>
      <c r="D4" s="62">
        <v>5</v>
      </c>
      <c r="E4" s="60"/>
    </row>
    <row r="5" spans="1:5" x14ac:dyDescent="0.25">
      <c r="A5" s="61" t="s">
        <v>23</v>
      </c>
      <c r="B5" s="27">
        <v>1444.3185369999999</v>
      </c>
      <c r="C5" s="27">
        <v>1112.5999999999999</v>
      </c>
      <c r="D5" s="62">
        <v>3</v>
      </c>
      <c r="E5" s="60"/>
    </row>
    <row r="6" spans="1:5" x14ac:dyDescent="0.25">
      <c r="A6" s="61" t="s">
        <v>24</v>
      </c>
      <c r="B6" s="27">
        <v>5861.3599329999997</v>
      </c>
      <c r="C6" s="27">
        <v>4718.9000000000005</v>
      </c>
      <c r="D6" s="62">
        <v>7</v>
      </c>
      <c r="E6" s="60"/>
    </row>
    <row r="7" spans="1:5" x14ac:dyDescent="0.25">
      <c r="A7" s="61" t="s">
        <v>25</v>
      </c>
      <c r="B7" s="27">
        <v>1921.7445449999998</v>
      </c>
      <c r="C7" s="27">
        <v>1459.5299999999997</v>
      </c>
      <c r="D7" s="62">
        <v>3</v>
      </c>
      <c r="E7" s="60"/>
    </row>
    <row r="8" spans="1:5" x14ac:dyDescent="0.25">
      <c r="A8" s="61" t="s">
        <v>26</v>
      </c>
      <c r="B8" s="27">
        <v>2202.6160879999998</v>
      </c>
      <c r="C8" s="27">
        <v>1791.6999999999998</v>
      </c>
      <c r="D8" s="62">
        <v>8</v>
      </c>
      <c r="E8" s="60"/>
    </row>
    <row r="9" spans="1:5" x14ac:dyDescent="0.25">
      <c r="A9" s="61" t="s">
        <v>27</v>
      </c>
      <c r="B9" s="27">
        <v>2517.5100000000002</v>
      </c>
      <c r="C9" s="27">
        <v>2098.1099999999997</v>
      </c>
      <c r="D9" s="62">
        <v>4</v>
      </c>
      <c r="E9" s="60"/>
    </row>
    <row r="10" spans="1:5" x14ac:dyDescent="0.25">
      <c r="A10" s="61" t="s">
        <v>28</v>
      </c>
      <c r="B10" s="27">
        <v>1900.35</v>
      </c>
      <c r="C10" s="27">
        <v>1443.7400000000002</v>
      </c>
      <c r="D10" s="62">
        <v>5</v>
      </c>
      <c r="E10" s="60"/>
    </row>
    <row r="11" spans="1:5" x14ac:dyDescent="0.25">
      <c r="A11" s="61" t="s">
        <v>29</v>
      </c>
      <c r="B11" s="27">
        <v>1294.546648</v>
      </c>
      <c r="C11" s="27">
        <v>1205.1100000000001</v>
      </c>
      <c r="D11" s="62">
        <v>7</v>
      </c>
      <c r="E11" s="60"/>
    </row>
    <row r="12" spans="1:5" x14ac:dyDescent="0.25">
      <c r="A12" s="61" t="s">
        <v>30</v>
      </c>
      <c r="B12" s="27">
        <v>1965.47</v>
      </c>
      <c r="C12" s="27">
        <v>1633.53</v>
      </c>
      <c r="D12" s="62">
        <v>7</v>
      </c>
      <c r="E12" s="60"/>
    </row>
    <row r="13" spans="1:5" x14ac:dyDescent="0.25">
      <c r="A13" s="61" t="s">
        <v>31</v>
      </c>
      <c r="B13" s="27">
        <v>1426.470327</v>
      </c>
      <c r="C13" s="27">
        <v>1136.3799999999999</v>
      </c>
      <c r="D13" s="62">
        <v>3</v>
      </c>
      <c r="E13" s="60"/>
    </row>
    <row r="14" spans="1:5" x14ac:dyDescent="0.25">
      <c r="A14" s="61" t="s">
        <v>32</v>
      </c>
      <c r="B14" s="27">
        <v>5081.7372109999997</v>
      </c>
      <c r="C14" s="27">
        <v>4257.9699999999993</v>
      </c>
      <c r="D14" s="62">
        <v>7</v>
      </c>
      <c r="E14" s="60"/>
    </row>
    <row r="15" spans="1:5" x14ac:dyDescent="0.25">
      <c r="A15" s="61" t="s">
        <v>33</v>
      </c>
      <c r="B15" s="27">
        <v>2445.5007999999998</v>
      </c>
      <c r="C15" s="27">
        <v>1939.9799999999998</v>
      </c>
      <c r="D15" s="62">
        <v>4</v>
      </c>
      <c r="E15" s="60"/>
    </row>
    <row r="16" spans="1:5" x14ac:dyDescent="0.25">
      <c r="A16" s="61" t="s">
        <v>34</v>
      </c>
      <c r="B16" s="27">
        <v>169.3</v>
      </c>
      <c r="C16" s="27">
        <v>115.62</v>
      </c>
      <c r="D16" s="62">
        <v>1</v>
      </c>
      <c r="E16" s="60"/>
    </row>
    <row r="17" spans="1:9" x14ac:dyDescent="0.25">
      <c r="A17" s="61" t="s">
        <v>35</v>
      </c>
      <c r="B17" s="27">
        <v>885.90406100000018</v>
      </c>
      <c r="C17" s="27">
        <v>672.21</v>
      </c>
      <c r="D17" s="62">
        <v>2</v>
      </c>
      <c r="E17" s="60"/>
    </row>
    <row r="18" spans="1:9" x14ac:dyDescent="0.25">
      <c r="A18" s="61" t="s">
        <v>36</v>
      </c>
      <c r="B18" s="27">
        <v>15194.082689999999</v>
      </c>
      <c r="C18" s="27">
        <v>10719.939999999999</v>
      </c>
      <c r="D18" s="62">
        <v>18</v>
      </c>
      <c r="E18" s="60"/>
    </row>
    <row r="19" spans="1:9" x14ac:dyDescent="0.25">
      <c r="A19" s="61" t="s">
        <v>37</v>
      </c>
      <c r="B19" s="27">
        <v>32947.484879999996</v>
      </c>
      <c r="C19" s="27">
        <v>28234.06</v>
      </c>
      <c r="D19" s="62">
        <v>13</v>
      </c>
      <c r="E19" s="60"/>
    </row>
    <row r="20" spans="1:9" x14ac:dyDescent="0.25">
      <c r="A20" s="61" t="s">
        <v>38</v>
      </c>
      <c r="B20" s="27">
        <v>5867.3369610000009</v>
      </c>
      <c r="C20" s="27">
        <v>4883.7499999999991</v>
      </c>
      <c r="D20" s="62">
        <v>11</v>
      </c>
      <c r="E20" s="60"/>
    </row>
    <row r="21" spans="1:9" x14ac:dyDescent="0.25">
      <c r="A21" s="61" t="s">
        <v>39</v>
      </c>
      <c r="B21" s="27">
        <v>6268.1087809999999</v>
      </c>
      <c r="C21" s="27">
        <v>5790.91</v>
      </c>
      <c r="D21" s="62">
        <v>6</v>
      </c>
      <c r="E21" s="60"/>
    </row>
    <row r="22" spans="1:9" x14ac:dyDescent="0.25">
      <c r="A22" s="61" t="s">
        <v>40</v>
      </c>
      <c r="B22" s="27">
        <v>5962.2259599999998</v>
      </c>
      <c r="C22" s="27">
        <v>5097.1499999999996</v>
      </c>
      <c r="D22" s="62">
        <v>5</v>
      </c>
      <c r="E22" s="60"/>
    </row>
    <row r="23" spans="1:9" x14ac:dyDescent="0.25">
      <c r="A23" s="61" t="s">
        <v>41</v>
      </c>
      <c r="B23" s="27">
        <v>7285.1847930000004</v>
      </c>
      <c r="C23" s="27">
        <v>4297.79</v>
      </c>
      <c r="D23" s="62">
        <v>7</v>
      </c>
      <c r="E23" s="60"/>
    </row>
    <row r="24" spans="1:9" x14ac:dyDescent="0.25">
      <c r="A24" s="61" t="s">
        <v>42</v>
      </c>
      <c r="B24" s="27">
        <v>2399.88</v>
      </c>
      <c r="C24" s="27">
        <v>2135.85</v>
      </c>
      <c r="D24" s="62">
        <v>5</v>
      </c>
      <c r="E24" s="60"/>
    </row>
    <row r="25" spans="1:9" x14ac:dyDescent="0.25">
      <c r="A25" s="61" t="s">
        <v>43</v>
      </c>
      <c r="B25" s="27">
        <v>1865.1327759999999</v>
      </c>
      <c r="C25" s="27">
        <v>1604.3</v>
      </c>
      <c r="D25" s="62">
        <v>4</v>
      </c>
      <c r="E25" s="60"/>
      <c r="F25"/>
      <c r="G25"/>
    </row>
    <row r="26" spans="1:9" x14ac:dyDescent="0.25">
      <c r="A26" s="61" t="s">
        <v>44</v>
      </c>
      <c r="B26" s="27">
        <v>17157.27</v>
      </c>
      <c r="C26" s="27">
        <v>11935.32</v>
      </c>
      <c r="D26" s="62">
        <v>9</v>
      </c>
      <c r="E26" s="60"/>
      <c r="F26"/>
      <c r="G26"/>
    </row>
    <row r="27" spans="1:9" x14ac:dyDescent="0.25">
      <c r="A27" s="61" t="s">
        <v>45</v>
      </c>
      <c r="B27" s="27">
        <v>290.42049200000002</v>
      </c>
      <c r="C27" s="27">
        <v>209.46</v>
      </c>
      <c r="D27" s="62">
        <v>2</v>
      </c>
      <c r="E27" s="60"/>
      <c r="F27"/>
      <c r="G27"/>
      <c r="H27"/>
      <c r="I27"/>
    </row>
    <row r="28" spans="1:9" x14ac:dyDescent="0.25">
      <c r="A28" s="61" t="s">
        <v>46</v>
      </c>
      <c r="B28" s="27">
        <v>97.9</v>
      </c>
      <c r="C28" s="27">
        <v>80.210000000000008</v>
      </c>
      <c r="D28" s="62">
        <v>2</v>
      </c>
      <c r="E28" s="60"/>
      <c r="F28"/>
      <c r="G28"/>
      <c r="H28"/>
      <c r="I28"/>
    </row>
    <row r="29" spans="1:9" x14ac:dyDescent="0.25">
      <c r="A29" s="61" t="s">
        <v>47</v>
      </c>
      <c r="B29" s="27">
        <v>2785.8134169999998</v>
      </c>
      <c r="C29" s="27">
        <v>2156.81</v>
      </c>
      <c r="D29" s="62">
        <v>5</v>
      </c>
      <c r="E29" s="60"/>
      <c r="F29"/>
      <c r="G29"/>
    </row>
    <row r="30" spans="1:9" x14ac:dyDescent="0.25">
      <c r="A30" s="61" t="s">
        <v>48</v>
      </c>
      <c r="B30" s="27">
        <v>1215.1896160000001</v>
      </c>
      <c r="C30" s="27">
        <v>1001.6000000000001</v>
      </c>
      <c r="D30" s="62">
        <v>4</v>
      </c>
      <c r="E30" s="60"/>
      <c r="F30"/>
      <c r="G30"/>
    </row>
    <row r="31" spans="1:9" x14ac:dyDescent="0.25">
      <c r="A31" s="61" t="s">
        <v>49</v>
      </c>
      <c r="B31" s="27">
        <v>138.16</v>
      </c>
      <c r="C31" s="27">
        <v>111.9</v>
      </c>
      <c r="D31" s="62">
        <v>1</v>
      </c>
      <c r="E31" s="60"/>
    </row>
    <row r="32" spans="1:9" x14ac:dyDescent="0.25">
      <c r="A32" s="61" t="s">
        <v>50</v>
      </c>
      <c r="B32" s="27">
        <v>2390.4499999999998</v>
      </c>
      <c r="C32" s="27">
        <v>928.32999999999993</v>
      </c>
      <c r="D32" s="62">
        <v>7</v>
      </c>
      <c r="E32" s="60"/>
    </row>
    <row r="33" spans="1:9" x14ac:dyDescent="0.25">
      <c r="A33" s="61" t="s">
        <v>51</v>
      </c>
      <c r="B33" s="27">
        <v>16375.531053000001</v>
      </c>
      <c r="C33" s="27">
        <v>10665.44</v>
      </c>
      <c r="D33" s="62">
        <v>7</v>
      </c>
      <c r="E33" s="60"/>
    </row>
    <row r="34" spans="1:9" x14ac:dyDescent="0.25">
      <c r="A34" s="61" t="s">
        <v>52</v>
      </c>
      <c r="B34" s="27">
        <v>462.88650199999995</v>
      </c>
      <c r="C34" s="27">
        <v>396.45000000000005</v>
      </c>
      <c r="D34" s="62">
        <v>2</v>
      </c>
      <c r="E34" s="60"/>
    </row>
    <row r="35" spans="1:9" x14ac:dyDescent="0.25">
      <c r="A35" s="61" t="s">
        <v>53</v>
      </c>
      <c r="B35" s="27">
        <v>36880.840000000011</v>
      </c>
      <c r="C35" s="27">
        <v>39116.879999999997</v>
      </c>
      <c r="D35" s="62">
        <v>17</v>
      </c>
      <c r="E35" s="60"/>
    </row>
    <row r="36" spans="1:9" x14ac:dyDescent="0.25">
      <c r="A36" s="61" t="s">
        <v>54</v>
      </c>
      <c r="B36" s="27">
        <v>21421.200000000001</v>
      </c>
      <c r="C36" s="27">
        <v>11700.22</v>
      </c>
      <c r="D36" s="62">
        <v>22</v>
      </c>
      <c r="E36" s="60"/>
    </row>
    <row r="37" spans="1:9" x14ac:dyDescent="0.25">
      <c r="A37" s="61" t="s">
        <v>55</v>
      </c>
      <c r="B37" s="27">
        <v>1648.7</v>
      </c>
      <c r="C37" s="27">
        <v>1257.58</v>
      </c>
      <c r="D37" s="62">
        <v>1</v>
      </c>
      <c r="E37" s="60"/>
    </row>
    <row r="38" spans="1:9" x14ac:dyDescent="0.25">
      <c r="A38" s="61" t="s">
        <v>56</v>
      </c>
      <c r="B38" s="27">
        <v>5318.9767400000001</v>
      </c>
      <c r="C38" s="27">
        <v>4863.0700000000006</v>
      </c>
      <c r="D38" s="62">
        <v>4</v>
      </c>
      <c r="E38" s="60"/>
    </row>
    <row r="39" spans="1:9" x14ac:dyDescent="0.25">
      <c r="A39" s="61" t="s">
        <v>57</v>
      </c>
      <c r="B39" s="27">
        <v>4469.8082519999989</v>
      </c>
      <c r="C39" s="27">
        <v>3560.5400000000004</v>
      </c>
      <c r="D39" s="62">
        <v>7</v>
      </c>
      <c r="E39" s="60"/>
    </row>
    <row r="40" spans="1:9" x14ac:dyDescent="0.25">
      <c r="A40" s="61" t="s">
        <v>58</v>
      </c>
      <c r="B40" s="27">
        <v>372.00713100000002</v>
      </c>
      <c r="C40" s="27">
        <v>271.98</v>
      </c>
      <c r="D40" s="62">
        <v>1</v>
      </c>
      <c r="E40" s="60"/>
    </row>
    <row r="41" spans="1:9" x14ac:dyDescent="0.25">
      <c r="A41" s="61" t="s">
        <v>59</v>
      </c>
      <c r="B41" s="27">
        <v>12124.532108000003</v>
      </c>
      <c r="C41" s="27">
        <v>10631.579999999998</v>
      </c>
      <c r="D41" s="62">
        <v>18</v>
      </c>
      <c r="E41" s="60"/>
    </row>
    <row r="42" spans="1:9" x14ac:dyDescent="0.25">
      <c r="A42" s="61" t="s">
        <v>60</v>
      </c>
      <c r="B42" s="27">
        <v>6568.5013600000011</v>
      </c>
      <c r="C42" s="27">
        <v>5252.1399999999985</v>
      </c>
      <c r="D42" s="62">
        <v>24</v>
      </c>
      <c r="E42" s="60"/>
    </row>
    <row r="43" spans="1:9" x14ac:dyDescent="0.25">
      <c r="A43" s="63" t="s">
        <v>61</v>
      </c>
      <c r="B43" s="64">
        <f>SUM(B3:B42)</f>
        <v>242006.40819200003</v>
      </c>
      <c r="C43" s="64">
        <f>SUM(C3:C42)</f>
        <v>195127.09</v>
      </c>
      <c r="D43" s="64">
        <f>SUM(D3:D42)</f>
        <v>273</v>
      </c>
      <c r="E43" s="30"/>
    </row>
    <row r="44" spans="1:9" x14ac:dyDescent="0.25">
      <c r="A44" s="65" t="s">
        <v>62</v>
      </c>
      <c r="B44" s="66"/>
      <c r="C44" s="66"/>
      <c r="D44" s="67"/>
      <c r="E44" s="30"/>
    </row>
    <row r="45" spans="1:9" x14ac:dyDescent="0.25">
      <c r="A45" s="68" t="s">
        <v>63</v>
      </c>
      <c r="B45" s="69">
        <v>966.37</v>
      </c>
      <c r="C45" s="70">
        <v>681.77</v>
      </c>
      <c r="D45" s="71">
        <v>5</v>
      </c>
      <c r="E45" s="30"/>
    </row>
    <row r="46" spans="1:9" x14ac:dyDescent="0.25">
      <c r="A46" s="72" t="s">
        <v>64</v>
      </c>
      <c r="B46" s="70">
        <v>2732.11</v>
      </c>
      <c r="C46" s="70">
        <v>904.8</v>
      </c>
      <c r="D46" s="73">
        <v>4</v>
      </c>
      <c r="E46" s="30"/>
      <c r="F46"/>
      <c r="G46"/>
      <c r="H46"/>
      <c r="I46"/>
    </row>
    <row r="47" spans="1:9" x14ac:dyDescent="0.25">
      <c r="A47" s="72" t="s">
        <v>65</v>
      </c>
      <c r="B47" s="70">
        <v>272.19</v>
      </c>
      <c r="C47" s="70">
        <v>64.52</v>
      </c>
      <c r="D47" s="73">
        <v>2</v>
      </c>
      <c r="E47" s="30"/>
    </row>
    <row r="48" spans="1:9" x14ac:dyDescent="0.25">
      <c r="A48" s="72" t="s">
        <v>66</v>
      </c>
      <c r="B48" s="70">
        <v>7036.92</v>
      </c>
      <c r="C48" s="70">
        <v>3577.5</v>
      </c>
      <c r="D48" s="73">
        <v>12</v>
      </c>
      <c r="E48" s="30"/>
      <c r="G48" s="74"/>
    </row>
    <row r="49" spans="1:9" x14ac:dyDescent="0.25">
      <c r="A49" s="72" t="s">
        <v>67</v>
      </c>
      <c r="B49" s="70">
        <v>1582.94</v>
      </c>
      <c r="C49" s="70">
        <v>830.19</v>
      </c>
      <c r="D49" s="73">
        <v>2</v>
      </c>
      <c r="E49" s="30"/>
    </row>
    <row r="50" spans="1:9" x14ac:dyDescent="0.25">
      <c r="A50" s="72" t="s">
        <v>68</v>
      </c>
      <c r="B50" s="70">
        <v>6944.13</v>
      </c>
      <c r="C50" s="70">
        <v>3773.3599999999997</v>
      </c>
      <c r="D50" s="73">
        <v>3</v>
      </c>
      <c r="E50" s="30"/>
    </row>
    <row r="51" spans="1:9" x14ac:dyDescent="0.25">
      <c r="A51" s="72" t="s">
        <v>69</v>
      </c>
      <c r="B51" s="70">
        <v>3518.2</v>
      </c>
      <c r="C51" s="70">
        <v>1094.6100000000001</v>
      </c>
      <c r="D51" s="73">
        <v>5</v>
      </c>
      <c r="E51" s="30"/>
    </row>
    <row r="52" spans="1:9" x14ac:dyDescent="0.25">
      <c r="A52" s="75" t="s">
        <v>70</v>
      </c>
      <c r="B52" s="76">
        <v>1283.3902129999999</v>
      </c>
      <c r="C52" s="70">
        <v>993.31</v>
      </c>
      <c r="D52" s="77">
        <v>1</v>
      </c>
      <c r="E52" s="30"/>
    </row>
    <row r="53" spans="1:9" x14ac:dyDescent="0.25">
      <c r="A53" s="63" t="s">
        <v>61</v>
      </c>
      <c r="B53" s="64">
        <f>SUM(B45:B52)</f>
        <v>24336.250212999999</v>
      </c>
      <c r="C53" s="64">
        <f>SUM(C45:C52)</f>
        <v>11920.06</v>
      </c>
      <c r="D53" s="64">
        <f>SUM(D45:D52)</f>
        <v>34</v>
      </c>
      <c r="E53" s="30"/>
    </row>
    <row r="54" spans="1:9" x14ac:dyDescent="0.25">
      <c r="A54" s="65" t="s">
        <v>71</v>
      </c>
      <c r="B54" s="66"/>
      <c r="C54" s="66"/>
      <c r="D54" s="67"/>
      <c r="E54" s="30"/>
    </row>
    <row r="55" spans="1:9" x14ac:dyDescent="0.25">
      <c r="A55" s="68" t="s">
        <v>72</v>
      </c>
      <c r="B55" s="69">
        <v>718.19494200000008</v>
      </c>
      <c r="C55" s="69">
        <v>666.37</v>
      </c>
      <c r="D55" s="71">
        <v>6</v>
      </c>
      <c r="E55" s="30"/>
      <c r="F55"/>
      <c r="G55"/>
      <c r="H55"/>
      <c r="I55"/>
    </row>
    <row r="56" spans="1:9" x14ac:dyDescent="0.25">
      <c r="A56" s="68" t="s">
        <v>73</v>
      </c>
      <c r="B56" s="69">
        <v>2.69</v>
      </c>
      <c r="C56" s="69">
        <v>2.68</v>
      </c>
      <c r="D56" s="78">
        <v>1</v>
      </c>
      <c r="E56" s="30"/>
      <c r="F56"/>
      <c r="G56"/>
      <c r="H56"/>
      <c r="I56"/>
    </row>
    <row r="57" spans="1:9" x14ac:dyDescent="0.25">
      <c r="A57" s="68" t="s">
        <v>74</v>
      </c>
      <c r="B57" s="69">
        <v>5626.9704609999999</v>
      </c>
      <c r="C57" s="69">
        <v>5265.04</v>
      </c>
      <c r="D57" s="78">
        <v>34</v>
      </c>
      <c r="E57" s="30"/>
      <c r="F57"/>
      <c r="G57"/>
      <c r="H57"/>
      <c r="I57"/>
    </row>
    <row r="58" spans="1:9" x14ac:dyDescent="0.25">
      <c r="A58" s="72" t="s">
        <v>75</v>
      </c>
      <c r="B58" s="70">
        <v>56.51</v>
      </c>
      <c r="C58" s="69">
        <v>64.38</v>
      </c>
      <c r="D58" s="73">
        <v>3</v>
      </c>
      <c r="E58" s="30"/>
      <c r="F58"/>
      <c r="G58"/>
      <c r="H58"/>
      <c r="I58"/>
    </row>
    <row r="59" spans="1:9" x14ac:dyDescent="0.25">
      <c r="A59" s="72" t="s">
        <v>76</v>
      </c>
      <c r="B59" s="70">
        <v>26.21</v>
      </c>
      <c r="C59" s="69">
        <v>24.79</v>
      </c>
      <c r="D59" s="73">
        <v>2</v>
      </c>
      <c r="E59" s="30"/>
      <c r="F59"/>
      <c r="G59"/>
      <c r="H59"/>
      <c r="I59"/>
    </row>
    <row r="60" spans="1:9" x14ac:dyDescent="0.25">
      <c r="A60" s="72" t="s">
        <v>77</v>
      </c>
      <c r="B60" s="70">
        <v>0</v>
      </c>
      <c r="C60" s="69">
        <v>0</v>
      </c>
      <c r="D60" s="73">
        <v>0</v>
      </c>
      <c r="E60" s="30"/>
      <c r="F60"/>
      <c r="G60"/>
      <c r="H60"/>
      <c r="I60"/>
    </row>
    <row r="61" spans="1:9" x14ac:dyDescent="0.25">
      <c r="A61" s="72" t="s">
        <v>78</v>
      </c>
      <c r="B61" s="70">
        <v>14.52</v>
      </c>
      <c r="C61" s="69">
        <v>12.29</v>
      </c>
      <c r="D61" s="73">
        <v>1</v>
      </c>
      <c r="E61" s="30"/>
      <c r="F61"/>
      <c r="G61"/>
      <c r="H61"/>
      <c r="I61"/>
    </row>
    <row r="62" spans="1:9" x14ac:dyDescent="0.25">
      <c r="A62" s="72" t="s">
        <v>79</v>
      </c>
      <c r="B62" s="70">
        <v>0</v>
      </c>
      <c r="C62" s="69">
        <v>0</v>
      </c>
      <c r="D62" s="73">
        <v>0</v>
      </c>
      <c r="E62" s="30"/>
      <c r="F62"/>
      <c r="G62"/>
      <c r="H62"/>
      <c r="I62"/>
    </row>
    <row r="63" spans="1:9" x14ac:dyDescent="0.25">
      <c r="A63" s="72" t="s">
        <v>80</v>
      </c>
      <c r="B63" s="70">
        <v>47.88000000000001</v>
      </c>
      <c r="C63" s="69">
        <v>41.57</v>
      </c>
      <c r="D63" s="73">
        <v>2</v>
      </c>
      <c r="E63" s="30"/>
      <c r="F63"/>
      <c r="G63"/>
      <c r="H63"/>
      <c r="I63"/>
    </row>
    <row r="64" spans="1:9" x14ac:dyDescent="0.25">
      <c r="A64" s="72" t="s">
        <v>81</v>
      </c>
      <c r="B64" s="70">
        <v>41.35</v>
      </c>
      <c r="C64" s="69">
        <v>41.75</v>
      </c>
      <c r="D64" s="73">
        <v>2</v>
      </c>
      <c r="E64" s="30"/>
      <c r="F64"/>
      <c r="G64"/>
      <c r="H64"/>
      <c r="I64"/>
    </row>
    <row r="65" spans="1:9" x14ac:dyDescent="0.25">
      <c r="A65" s="63" t="s">
        <v>61</v>
      </c>
      <c r="B65" s="64">
        <f>SUM(B55:B64)</f>
        <v>6534.3254030000007</v>
      </c>
      <c r="C65" s="64">
        <f>SUM(C55:C64)</f>
        <v>6118.87</v>
      </c>
      <c r="D65" s="64">
        <f>SUM(D55:D64)</f>
        <v>51</v>
      </c>
      <c r="E65" s="30"/>
    </row>
    <row r="66" spans="1:9" ht="50.25" customHeight="1" x14ac:dyDescent="0.25">
      <c r="A66" s="94" t="s">
        <v>17</v>
      </c>
      <c r="B66" s="89"/>
      <c r="C66" s="89"/>
      <c r="D66" s="90"/>
    </row>
    <row r="67" spans="1:9" ht="13.5" customHeight="1" x14ac:dyDescent="0.25">
      <c r="A67" s="79"/>
      <c r="B67" s="79"/>
      <c r="C67" s="79"/>
      <c r="D67" s="79"/>
    </row>
    <row r="68" spans="1:9" s="51" customFormat="1" x14ac:dyDescent="0.25">
      <c r="A68" s="51" t="s">
        <v>18</v>
      </c>
      <c r="E68" s="80"/>
      <c r="F68" s="57"/>
      <c r="G68" s="81"/>
      <c r="H68" s="57"/>
      <c r="I68" s="57"/>
    </row>
    <row r="69" spans="1:9" x14ac:dyDescent="0.25">
      <c r="F69" s="51"/>
      <c r="G69" s="51"/>
      <c r="H69" s="51"/>
      <c r="I69" s="51"/>
    </row>
  </sheetData>
  <mergeCells count="2">
    <mergeCell ref="A1:D1"/>
    <mergeCell ref="A66:D66"/>
  </mergeCells>
  <pageMargins left="0" right="0" top="0" bottom="0" header="0" footer="0"/>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18ef1e1-30b6-442b-8c43-23484e0ae317" xsi:nil="true"/>
    <lcf76f155ced4ddcb4097134ff3c332f xmlns="128a9a9e-bad6-4626-ae91-4745f8f12a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902B709BEB2A4E817E7825AEF2756A" ma:contentTypeVersion="18" ma:contentTypeDescription="Create a new document." ma:contentTypeScope="" ma:versionID="82fd512f6c4ec44b68092c3246468009">
  <xsd:schema xmlns:xsd="http://www.w3.org/2001/XMLSchema" xmlns:xs="http://www.w3.org/2001/XMLSchema" xmlns:p="http://schemas.microsoft.com/office/2006/metadata/properties" xmlns:ns2="128a9a9e-bad6-4626-ae91-4745f8f12a2e" xmlns:ns3="f18ef1e1-30b6-442b-8c43-23484e0ae317" targetNamespace="http://schemas.microsoft.com/office/2006/metadata/properties" ma:root="true" ma:fieldsID="32b5bf80f42f6dee33d42cc6c4967677" ns2:_="" ns3:_="">
    <xsd:import namespace="128a9a9e-bad6-4626-ae91-4745f8f12a2e"/>
    <xsd:import namespace="f18ef1e1-30b6-442b-8c43-23484e0ae3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a9a9e-bad6-4626-ae91-4745f8f12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2435093-839c-4ae8-ab5a-83443d73ea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8ef1e1-30b6-442b-8c43-23484e0ae31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4281429-232d-4bcf-82b9-6860bb960d19}" ma:internalName="TaxCatchAll" ma:showField="CatchAllData" ma:web="f18ef1e1-30b6-442b-8c43-23484e0ae3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21E81F-24A5-430D-A179-813134C86119}">
  <ds:schemaRefs>
    <ds:schemaRef ds:uri="http://schemas.microsoft.com/office/2006/metadata/properties"/>
    <ds:schemaRef ds:uri="http://schemas.microsoft.com/office/infopath/2007/PartnerControls"/>
    <ds:schemaRef ds:uri="f18ef1e1-30b6-442b-8c43-23484e0ae317"/>
    <ds:schemaRef ds:uri="128a9a9e-bad6-4626-ae91-4745f8f12a2e"/>
  </ds:schemaRefs>
</ds:datastoreItem>
</file>

<file path=customXml/itemProps2.xml><?xml version="1.0" encoding="utf-8"?>
<ds:datastoreItem xmlns:ds="http://schemas.openxmlformats.org/officeDocument/2006/customXml" ds:itemID="{0935DAA8-3082-49C4-BA9B-987051183FAE}">
  <ds:schemaRefs>
    <ds:schemaRef ds:uri="http://schemas.microsoft.com/sharepoint/v3/contenttype/forms"/>
  </ds:schemaRefs>
</ds:datastoreItem>
</file>

<file path=customXml/itemProps3.xml><?xml version="1.0" encoding="utf-8"?>
<ds:datastoreItem xmlns:ds="http://schemas.openxmlformats.org/officeDocument/2006/customXml" ds:itemID="{3A4CC406-B641-4110-90DB-11A68798E2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a9a9e-bad6-4626-ae91-4745f8f12a2e"/>
    <ds:schemaRef ds:uri="f18ef1e1-30b6-442b-8c43-23484e0ae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companies</vt:lpstr>
      <vt:lpstr>Management groups</vt:lpstr>
      <vt:lpstr>AIC sectors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Stirling</dc:creator>
  <cp:lastModifiedBy>Max Stirling</cp:lastModifiedBy>
  <dcterms:created xsi:type="dcterms:W3CDTF">2024-05-09T14:07:58Z</dcterms:created>
  <dcterms:modified xsi:type="dcterms:W3CDTF">2024-05-09T14:23:50Z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0x0101003F902B709BEB2A4E817E7825AEF2756A</vt:lpwstr>
  </property>
</Properties>
</file>