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heaic.sharepoint.com/sites/AIC-WPDOCS/Shared Documents/General/STATISTICS/Industry overview/2023/Final for website/"/>
    </mc:Choice>
  </mc:AlternateContent>
  <xr:revisionPtr revIDLastSave="0" documentId="8_{A89A9543-688E-426A-990D-6A5EF15731C4}" xr6:coauthVersionLast="47" xr6:coauthVersionMax="47" xr10:uidLastSave="{00000000-0000-0000-0000-000000000000}"/>
  <bookViews>
    <workbookView xWindow="28680" yWindow="-120" windowWidth="29040" windowHeight="15720" xr2:uid="{DCBAD1F1-2068-4971-A7F8-BADF82949A5B}"/>
  </bookViews>
  <sheets>
    <sheet name="All companies" sheetId="1" r:id="rId1"/>
    <sheet name="Management groups" sheetId="2" r:id="rId2"/>
    <sheet name="AIC sectors" sheetId="3" r:id="rId3"/>
  </sheets>
  <definedNames>
    <definedName name="_xlnm._FilterDatabase" localSheetId="2" hidden="1">'AIC sectors'!$A$2:$D$67</definedName>
    <definedName name="_xlnm._FilterDatabase" localSheetId="0" hidden="1">'All companies'!$B$4:$M$503</definedName>
    <definedName name="_xlnm._FilterDatabase" localSheetId="1" hidden="1">'Management groups'!$C$2:$F$230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3" l="1"/>
  <c r="C66" i="3"/>
  <c r="D44" i="3"/>
  <c r="B44" i="3"/>
  <c r="A1" i="3"/>
  <c r="A5" i="2"/>
  <c r="A4" i="2"/>
  <c r="C1" i="2"/>
  <c r="J2" i="1"/>
  <c r="K2" i="1" s="1"/>
  <c r="L2" i="1" s="1"/>
  <c r="M2" i="1" s="1"/>
  <c r="D2" i="1"/>
  <c r="F2" i="1" s="1"/>
  <c r="G2" i="1" s="1"/>
  <c r="H2" i="1" s="1"/>
  <c r="C2" i="1"/>
  <c r="B1" i="1"/>
  <c r="A7" i="1"/>
  <c r="A8" i="1" l="1"/>
  <c r="A6" i="2"/>
  <c r="C54" i="3"/>
  <c r="D54" i="3"/>
  <c r="C44" i="3"/>
  <c r="B54" i="3"/>
  <c r="B66" i="3"/>
  <c r="A7" i="2" l="1"/>
  <c r="A9" i="1"/>
  <c r="A10" i="1" l="1"/>
  <c r="A8" i="2"/>
  <c r="A11" i="1" l="1"/>
  <c r="A9" i="2"/>
  <c r="A10" i="2" l="1"/>
  <c r="A12" i="1"/>
  <c r="A11" i="2" l="1"/>
  <c r="A13" i="1"/>
  <c r="A14" i="1" l="1"/>
  <c r="A12" i="2"/>
  <c r="A15" i="1" l="1"/>
  <c r="A13" i="2"/>
  <c r="A16" i="1" l="1"/>
  <c r="A14" i="2"/>
  <c r="A15" i="2" l="1"/>
  <c r="A17" i="1"/>
  <c r="A16" i="2" l="1"/>
  <c r="A18" i="1"/>
  <c r="A19" i="1" l="1"/>
  <c r="A17" i="2"/>
  <c r="A20" i="1" l="1"/>
  <c r="A18" i="2"/>
  <c r="A21" i="1" l="1"/>
  <c r="A19" i="2"/>
  <c r="A22" i="1" l="1"/>
  <c r="A20" i="2"/>
  <c r="A23" i="1" l="1"/>
  <c r="A21" i="2"/>
  <c r="A24" i="1" l="1"/>
  <c r="A22" i="2"/>
  <c r="A23" i="2" l="1"/>
  <c r="A25" i="1"/>
  <c r="A26" i="1" l="1"/>
  <c r="A24" i="2"/>
  <c r="A25" i="2" l="1"/>
  <c r="A27" i="1"/>
  <c r="A28" i="1" l="1"/>
  <c r="A26" i="2"/>
  <c r="A29" i="1" l="1"/>
  <c r="A27" i="2"/>
  <c r="A28" i="2" l="1"/>
  <c r="A30" i="1"/>
  <c r="A29" i="2" l="1"/>
  <c r="A31" i="1"/>
  <c r="A32" i="1" l="1"/>
  <c r="A30" i="2"/>
  <c r="A31" i="2" l="1"/>
  <c r="A33" i="1"/>
  <c r="A34" i="1" l="1"/>
  <c r="A32" i="2"/>
  <c r="A35" i="1" l="1"/>
  <c r="A33" i="2"/>
  <c r="A34" i="2" l="1"/>
  <c r="A36" i="1"/>
  <c r="A35" i="2" l="1"/>
  <c r="A37" i="1"/>
  <c r="A36" i="2" l="1"/>
  <c r="A38" i="1"/>
  <c r="A39" i="1" l="1"/>
  <c r="A37" i="2"/>
  <c r="A40" i="1" l="1"/>
  <c r="A38" i="2"/>
  <c r="A39" i="2" l="1"/>
  <c r="A41" i="1"/>
  <c r="A40" i="2" l="1"/>
  <c r="A42" i="1"/>
  <c r="A43" i="1" l="1"/>
  <c r="A41" i="2"/>
  <c r="A44" i="1" l="1"/>
  <c r="A42" i="2"/>
  <c r="A43" i="2" l="1"/>
  <c r="A45" i="1"/>
  <c r="A44" i="2" l="1"/>
  <c r="A46" i="1"/>
  <c r="A47" i="1" l="1"/>
  <c r="A45" i="2"/>
  <c r="A48" i="1" l="1"/>
  <c r="A46" i="2"/>
  <c r="A47" i="2" l="1"/>
  <c r="A49" i="1"/>
  <c r="A50" i="1" l="1"/>
  <c r="A48" i="2"/>
  <c r="A51" i="1" l="1"/>
  <c r="A49" i="2"/>
  <c r="A50" i="2" l="1"/>
  <c r="A52" i="1"/>
  <c r="A53" i="1" l="1"/>
  <c r="A51" i="2"/>
  <c r="A54" i="1" l="1"/>
  <c r="A52" i="2"/>
  <c r="A53" i="2" l="1"/>
  <c r="A55" i="1"/>
  <c r="A54" i="2" l="1"/>
  <c r="A56" i="1"/>
  <c r="A57" i="1" l="1"/>
  <c r="A55" i="2"/>
  <c r="A56" i="2" l="1"/>
  <c r="A58" i="1"/>
  <c r="A59" i="1" l="1"/>
  <c r="A57" i="2"/>
  <c r="A60" i="1" l="1"/>
  <c r="A58" i="2"/>
  <c r="A59" i="2" l="1"/>
  <c r="A61" i="1"/>
  <c r="A60" i="2" l="1"/>
  <c r="A62" i="1"/>
  <c r="A63" i="1" l="1"/>
  <c r="A61" i="2"/>
  <c r="A62" i="2" l="1"/>
  <c r="A64" i="1"/>
  <c r="A65" i="1" l="1"/>
  <c r="A63" i="2"/>
  <c r="A64" i="2" l="1"/>
  <c r="A66" i="1"/>
  <c r="A67" i="1" l="1"/>
  <c r="A65" i="2"/>
  <c r="A66" i="2" l="1"/>
  <c r="A68" i="1"/>
  <c r="A67" i="2" l="1"/>
  <c r="A69" i="1"/>
  <c r="A70" i="1" l="1"/>
  <c r="A68" i="2"/>
  <c r="A71" i="1" l="1"/>
  <c r="A69" i="2"/>
  <c r="A72" i="1" l="1"/>
  <c r="A70" i="2"/>
  <c r="A73" i="1" l="1"/>
  <c r="A71" i="2"/>
  <c r="A72" i="2" l="1"/>
  <c r="A74" i="1"/>
  <c r="A73" i="2" l="1"/>
  <c r="A75" i="1"/>
  <c r="A76" i="1" l="1"/>
  <c r="A74" i="2"/>
  <c r="A75" i="2" l="1"/>
  <c r="A77" i="1"/>
  <c r="A78" i="1" l="1"/>
  <c r="A76" i="2"/>
  <c r="A79" i="1" l="1"/>
  <c r="A77" i="2"/>
  <c r="A80" i="1" l="1"/>
  <c r="A78" i="2"/>
  <c r="A81" i="1" l="1"/>
  <c r="A79" i="2"/>
  <c r="A82" i="1" l="1"/>
  <c r="A80" i="2"/>
  <c r="A81" i="2" l="1"/>
  <c r="A83" i="1"/>
  <c r="A84" i="1" l="1"/>
  <c r="A82" i="2"/>
  <c r="A83" i="2" l="1"/>
  <c r="A85" i="1"/>
  <c r="A86" i="1" l="1"/>
  <c r="A84" i="2"/>
  <c r="A85" i="2" l="1"/>
  <c r="A87" i="1"/>
  <c r="A88" i="1" l="1"/>
  <c r="A86" i="2"/>
  <c r="A89" i="1" l="1"/>
  <c r="A87" i="2"/>
  <c r="A90" i="1" l="1"/>
  <c r="A88" i="2"/>
  <c r="A91" i="1" l="1"/>
  <c r="A89" i="2"/>
  <c r="A92" i="1" l="1"/>
  <c r="A90" i="2"/>
  <c r="A91" i="2" l="1"/>
  <c r="A93" i="1"/>
  <c r="A92" i="2" l="1"/>
  <c r="A94" i="1"/>
  <c r="A95" i="1" l="1"/>
  <c r="A93" i="2"/>
  <c r="A94" i="2" l="1"/>
  <c r="A96" i="1"/>
  <c r="A97" i="1" l="1"/>
  <c r="A95" i="2"/>
  <c r="A98" i="1" l="1"/>
  <c r="A96" i="2"/>
  <c r="A99" i="1" l="1"/>
  <c r="A97" i="2"/>
  <c r="A100" i="1" l="1"/>
  <c r="A98" i="2"/>
  <c r="A99" i="2" l="1"/>
  <c r="A101" i="1"/>
  <c r="A100" i="2" l="1"/>
  <c r="A102" i="1"/>
  <c r="A101" i="2" l="1"/>
  <c r="A103" i="1"/>
  <c r="A104" i="1" l="1"/>
  <c r="A102" i="2"/>
  <c r="A105" i="1" l="1"/>
  <c r="A103" i="2"/>
  <c r="A104" i="2" l="1"/>
  <c r="A106" i="1"/>
  <c r="A105" i="2" l="1"/>
  <c r="A107" i="1"/>
  <c r="A108" i="1" l="1"/>
  <c r="A106" i="2"/>
  <c r="A107" i="2" l="1"/>
  <c r="A109" i="1"/>
  <c r="A110" i="1" l="1"/>
  <c r="A108" i="2"/>
  <c r="A111" i="1" l="1"/>
  <c r="A109" i="2"/>
  <c r="A112" i="1" l="1"/>
  <c r="A110" i="2"/>
  <c r="A113" i="1" l="1"/>
  <c r="A111" i="2"/>
  <c r="A114" i="1" l="1"/>
  <c r="A112" i="2"/>
  <c r="A115" i="1" l="1"/>
  <c r="A113" i="2"/>
  <c r="A114" i="2" l="1"/>
  <c r="A116" i="1"/>
  <c r="A117" i="1" l="1"/>
  <c r="A115" i="2"/>
  <c r="A116" i="2" l="1"/>
  <c r="A118" i="1"/>
  <c r="A117" i="2" l="1"/>
  <c r="A119" i="1"/>
  <c r="A118" i="2" l="1"/>
  <c r="A120" i="1"/>
  <c r="A121" i="1" l="1"/>
  <c r="A119" i="2"/>
  <c r="A120" i="2" l="1"/>
  <c r="A122" i="1"/>
  <c r="A121" i="2" l="1"/>
  <c r="A123" i="1"/>
  <c r="A122" i="2" l="1"/>
  <c r="A124" i="1"/>
  <c r="A125" i="1" l="1"/>
  <c r="A123" i="2"/>
  <c r="A126" i="1" l="1"/>
  <c r="A124" i="2"/>
  <c r="A125" i="2" l="1"/>
  <c r="A127" i="1"/>
  <c r="A128" i="1" l="1"/>
  <c r="A126" i="2"/>
  <c r="A129" i="1" l="1"/>
  <c r="A127" i="2"/>
  <c r="A130" i="1" l="1"/>
  <c r="A128" i="2"/>
  <c r="A131" i="1" l="1"/>
  <c r="A129" i="2"/>
  <c r="A132" i="1" l="1"/>
  <c r="A130" i="2"/>
  <c r="A131" i="2" l="1"/>
  <c r="A133" i="1"/>
  <c r="A132" i="2" l="1"/>
  <c r="A134" i="1"/>
  <c r="A133" i="2" l="1"/>
  <c r="A135" i="1"/>
  <c r="A134" i="2" l="1"/>
  <c r="A136" i="1"/>
  <c r="A135" i="2" l="1"/>
  <c r="A137" i="1"/>
  <c r="A138" i="1" l="1"/>
  <c r="A136" i="2"/>
  <c r="A137" i="2" l="1"/>
  <c r="A139" i="1"/>
  <c r="A140" i="1" l="1"/>
  <c r="A138" i="2"/>
  <c r="A139" i="2" l="1"/>
  <c r="A141" i="1"/>
  <c r="A140" i="2" l="1"/>
  <c r="A142" i="1"/>
  <c r="A141" i="2" l="1"/>
  <c r="A143" i="1"/>
  <c r="A144" i="1" l="1"/>
  <c r="A142" i="2"/>
  <c r="A145" i="1" l="1"/>
  <c r="A143" i="2"/>
  <c r="A144" i="2" l="1"/>
  <c r="A146" i="1"/>
  <c r="A147" i="1" l="1"/>
  <c r="A145" i="2"/>
  <c r="A148" i="1" l="1"/>
  <c r="A146" i="2"/>
  <c r="A147" i="2" l="1"/>
  <c r="A149" i="1"/>
  <c r="A150" i="1" l="1"/>
  <c r="A148" i="2"/>
  <c r="A149" i="2" l="1"/>
  <c r="A151" i="1"/>
  <c r="A150" i="2" l="1"/>
  <c r="A152" i="1"/>
  <c r="A153" i="1" l="1"/>
  <c r="A151" i="2"/>
  <c r="A154" i="1" l="1"/>
  <c r="A152" i="2"/>
  <c r="A155" i="1" l="1"/>
  <c r="A153" i="2"/>
  <c r="A156" i="1" l="1"/>
  <c r="A154" i="2"/>
  <c r="A155" i="2" l="1"/>
  <c r="A157" i="1"/>
  <c r="A158" i="1" l="1"/>
  <c r="A156" i="2"/>
  <c r="A157" i="2" l="1"/>
  <c r="A159" i="1"/>
  <c r="A158" i="2" l="1"/>
  <c r="A160" i="1"/>
  <c r="A159" i="2" l="1"/>
  <c r="A161" i="1"/>
  <c r="A162" i="1" l="1"/>
  <c r="A160" i="2"/>
  <c r="A163" i="1" l="1"/>
  <c r="A161" i="2"/>
  <c r="A162" i="2" l="1"/>
  <c r="A164" i="1"/>
  <c r="A165" i="1" l="1"/>
  <c r="A163" i="2"/>
  <c r="A164" i="2" l="1"/>
  <c r="A166" i="1"/>
  <c r="A165" i="2" l="1"/>
  <c r="A167" i="1"/>
  <c r="A166" i="2" l="1"/>
  <c r="A168" i="1"/>
  <c r="A169" i="1" l="1"/>
  <c r="A167" i="2"/>
  <c r="A170" i="1" l="1"/>
  <c r="A168" i="2"/>
  <c r="A169" i="2" l="1"/>
  <c r="A171" i="1"/>
  <c r="A172" i="1" l="1"/>
  <c r="A170" i="2"/>
  <c r="A171" i="2" l="1"/>
  <c r="A173" i="1"/>
  <c r="A174" i="1" l="1"/>
  <c r="A172" i="2"/>
  <c r="A173" i="2" l="1"/>
  <c r="A175" i="1"/>
  <c r="A174" i="2" l="1"/>
  <c r="A176" i="1"/>
  <c r="A177" i="1" l="1"/>
  <c r="A175" i="2"/>
  <c r="A176" i="2" l="1"/>
  <c r="A178" i="1"/>
  <c r="A179" i="1" l="1"/>
  <c r="A177" i="2"/>
  <c r="A178" i="2" l="1"/>
  <c r="A180" i="1"/>
  <c r="A181" i="1" l="1"/>
  <c r="A179" i="2"/>
  <c r="A180" i="2" l="1"/>
  <c r="A182" i="1"/>
  <c r="A183" i="1" l="1"/>
  <c r="A181" i="2"/>
  <c r="A182" i="2" l="1"/>
  <c r="A184" i="1"/>
  <c r="A183" i="2" l="1"/>
  <c r="A185" i="1"/>
  <c r="A184" i="2" l="1"/>
  <c r="A186" i="1"/>
  <c r="A187" i="1" l="1"/>
  <c r="A185" i="2"/>
  <c r="A186" i="2" l="1"/>
  <c r="A188" i="1"/>
  <c r="A189" i="1" l="1"/>
  <c r="A187" i="2"/>
  <c r="A188" i="2" l="1"/>
  <c r="A190" i="1"/>
  <c r="A189" i="2" l="1"/>
  <c r="A191" i="1"/>
  <c r="A190" i="2" l="1"/>
  <c r="A192" i="1"/>
  <c r="A193" i="1" l="1"/>
  <c r="A191" i="2"/>
  <c r="A192" i="2" l="1"/>
  <c r="A194" i="1"/>
  <c r="A195" i="1" l="1"/>
  <c r="A193" i="2"/>
  <c r="A194" i="2" l="1"/>
  <c r="A196" i="1"/>
  <c r="A197" i="1" l="1"/>
  <c r="A195" i="2"/>
  <c r="A196" i="2" l="1"/>
  <c r="A198" i="1"/>
  <c r="A197" i="2" l="1"/>
  <c r="A199" i="1"/>
  <c r="A200" i="1" l="1"/>
  <c r="A198" i="2"/>
  <c r="A199" i="2" l="1"/>
  <c r="A201" i="1"/>
  <c r="A202" i="1" l="1"/>
  <c r="A200" i="2"/>
  <c r="A201" i="2" l="1"/>
  <c r="A203" i="1"/>
  <c r="A204" i="1" l="1"/>
  <c r="A202" i="2"/>
  <c r="A205" i="1" l="1"/>
  <c r="A203" i="2"/>
  <c r="A204" i="2" l="1"/>
  <c r="A206" i="1"/>
  <c r="A205" i="2" l="1"/>
  <c r="A207" i="1"/>
  <c r="A208" i="1" l="1"/>
  <c r="A206" i="2"/>
  <c r="A207" i="2" l="1"/>
  <c r="A209" i="1"/>
  <c r="A208" i="2" l="1"/>
  <c r="A210" i="1"/>
  <c r="A211" i="1" l="1"/>
  <c r="A209" i="2"/>
  <c r="A212" i="1" l="1"/>
  <c r="A210" i="2"/>
  <c r="A213" i="1" l="1"/>
  <c r="A211" i="2"/>
  <c r="A212" i="2" l="1"/>
  <c r="A214" i="1"/>
  <c r="A215" i="1" l="1"/>
  <c r="A213" i="2"/>
  <c r="A214" i="2" l="1"/>
  <c r="A216" i="1"/>
  <c r="A217" i="1" l="1"/>
  <c r="A215" i="2"/>
  <c r="A218" i="1" l="1"/>
  <c r="A216" i="2"/>
  <c r="A219" i="1" l="1"/>
  <c r="A217" i="2"/>
  <c r="A218" i="2" l="1"/>
  <c r="A220" i="1"/>
  <c r="A221" i="1" l="1"/>
  <c r="A219" i="2"/>
  <c r="A220" i="2" l="1"/>
  <c r="A222" i="1"/>
  <c r="A223" i="1" l="1"/>
  <c r="A221" i="2"/>
  <c r="A224" i="1" l="1"/>
  <c r="A222" i="2"/>
  <c r="A223" i="2" l="1"/>
  <c r="A225" i="1"/>
  <c r="A224" i="2" l="1"/>
  <c r="A226" i="1"/>
  <c r="A227" i="1" l="1"/>
  <c r="A225" i="2"/>
  <c r="A228" i="1" l="1"/>
  <c r="A226" i="2"/>
  <c r="A229" i="1" l="1"/>
  <c r="A227" i="2"/>
  <c r="A230" i="1" l="1"/>
  <c r="A228" i="2"/>
  <c r="A229" i="2" l="1"/>
  <c r="A231" i="1"/>
  <c r="F3" i="2" l="1"/>
  <c r="E3" i="2"/>
  <c r="D3" i="2"/>
  <c r="A232" i="1"/>
  <c r="A233" i="1" l="1"/>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l="1"/>
  <c r="A376" i="1" l="1"/>
  <c r="A377" i="1" l="1"/>
  <c r="A378" i="1" l="1"/>
  <c r="A379" i="1" l="1"/>
  <c r="A380" i="1" l="1"/>
  <c r="A381" i="1" l="1"/>
  <c r="A382" i="1" l="1"/>
  <c r="A383" i="1" l="1"/>
  <c r="A384" i="1" l="1"/>
  <c r="A385" i="1" l="1"/>
  <c r="A386" i="1" l="1"/>
  <c r="A387" i="1" l="1"/>
  <c r="A388" i="1" l="1"/>
  <c r="A389" i="1" l="1"/>
  <c r="A390" i="1" l="1"/>
  <c r="A391" i="1" l="1"/>
  <c r="A392" i="1" l="1"/>
  <c r="A393" i="1" l="1"/>
  <c r="A394" i="1" l="1"/>
  <c r="A395" i="1" l="1"/>
  <c r="A396" i="1" l="1"/>
  <c r="A397" i="1" l="1"/>
  <c r="A398" i="1" l="1"/>
  <c r="A399" i="1" l="1"/>
  <c r="A400" i="1" l="1"/>
  <c r="A401" i="1" l="1"/>
  <c r="A402" i="1" l="1"/>
  <c r="A403" i="1" l="1"/>
  <c r="A404" i="1" l="1"/>
  <c r="A405" i="1" l="1"/>
  <c r="A406" i="1" l="1"/>
  <c r="A407" i="1" l="1"/>
  <c r="A408" i="1" l="1"/>
  <c r="A409" i="1" l="1"/>
  <c r="A410" i="1" l="1"/>
  <c r="A411" i="1" l="1"/>
  <c r="A412" i="1" l="1"/>
  <c r="A413" i="1" l="1"/>
  <c r="A414" i="1" l="1"/>
  <c r="A415" i="1" l="1"/>
  <c r="A416" i="1" l="1"/>
  <c r="A417" i="1" l="1"/>
  <c r="A418" i="1" l="1"/>
  <c r="A419" i="1" l="1"/>
  <c r="A420" i="1" l="1"/>
  <c r="A421" i="1" l="1"/>
  <c r="A422" i="1" l="1"/>
  <c r="A423" i="1" l="1"/>
  <c r="A424" i="1" l="1"/>
  <c r="A425" i="1" l="1"/>
  <c r="A426" i="1" l="1"/>
  <c r="A427" i="1" l="1"/>
  <c r="A428" i="1" l="1"/>
  <c r="A429" i="1" l="1"/>
  <c r="A430" i="1" l="1"/>
  <c r="A431" i="1" l="1"/>
  <c r="A432" i="1" l="1"/>
  <c r="A433" i="1" l="1"/>
  <c r="A434" i="1" l="1"/>
  <c r="A435" i="1" l="1"/>
  <c r="A436" i="1" l="1"/>
  <c r="A437" i="1" l="1"/>
  <c r="A438" i="1" l="1"/>
  <c r="A439" i="1" l="1"/>
  <c r="A440" i="1" l="1"/>
  <c r="A441" i="1" l="1"/>
  <c r="A442" i="1" l="1"/>
  <c r="A443" i="1" l="1"/>
  <c r="A444" i="1" l="1"/>
  <c r="A445" i="1" l="1"/>
  <c r="A446" i="1" l="1"/>
  <c r="A447" i="1" l="1"/>
  <c r="A448" i="1" l="1"/>
  <c r="A449" i="1" l="1"/>
  <c r="A450" i="1" l="1"/>
  <c r="A451" i="1" l="1"/>
  <c r="A452" i="1" l="1"/>
  <c r="A453" i="1" l="1"/>
  <c r="A454" i="1" l="1"/>
  <c r="A455" i="1" l="1"/>
  <c r="A456" i="1" l="1"/>
  <c r="A457" i="1" l="1"/>
  <c r="A458" i="1" l="1"/>
  <c r="A459" i="1" l="1"/>
  <c r="A460" i="1" l="1"/>
  <c r="A461" i="1" l="1"/>
  <c r="A462" i="1" l="1"/>
  <c r="A463" i="1" l="1"/>
  <c r="A464" i="1" l="1"/>
  <c r="A465" i="1" l="1"/>
  <c r="A466" i="1" l="1"/>
  <c r="A467" i="1" l="1"/>
  <c r="A468" i="1" l="1"/>
  <c r="A469" i="1" l="1"/>
  <c r="A470" i="1" l="1"/>
  <c r="A471" i="1" l="1"/>
  <c r="A472" i="1" l="1"/>
  <c r="A473" i="1" l="1"/>
  <c r="A474" i="1" l="1"/>
  <c r="A475" i="1" l="1"/>
  <c r="A476" i="1" l="1"/>
  <c r="A477" i="1" l="1"/>
  <c r="A478" i="1" l="1"/>
  <c r="A479" i="1" l="1"/>
  <c r="A480" i="1" l="1"/>
  <c r="A481" i="1" l="1"/>
  <c r="A482" i="1" l="1"/>
  <c r="A483" i="1" l="1"/>
  <c r="A484" i="1" l="1"/>
  <c r="A485" i="1" l="1"/>
  <c r="A486" i="1" l="1"/>
  <c r="A487" i="1" l="1"/>
  <c r="A488" i="1" l="1"/>
  <c r="A489" i="1" l="1"/>
  <c r="A490" i="1" l="1"/>
  <c r="A491" i="1" l="1"/>
  <c r="A492" i="1" l="1"/>
  <c r="A493" i="1" l="1"/>
  <c r="A494" i="1" l="1"/>
  <c r="A495" i="1" l="1"/>
  <c r="A496" i="1" l="1"/>
  <c r="A497" i="1" l="1"/>
  <c r="A498" i="1" l="1"/>
  <c r="A499" i="1" l="1"/>
  <c r="A500" i="1" l="1"/>
  <c r="A501" i="1" l="1"/>
  <c r="A502" i="1" l="1"/>
</calcChain>
</file>

<file path=xl/sharedStrings.xml><?xml version="1.0" encoding="utf-8"?>
<sst xmlns="http://schemas.openxmlformats.org/spreadsheetml/2006/main" count="5567" uniqueCount="1476">
  <si>
    <t>Company</t>
  </si>
  <si>
    <t>Management group</t>
  </si>
  <si>
    <t xml:space="preserve">AIC sector </t>
  </si>
  <si>
    <t>ISIN</t>
  </si>
  <si>
    <t>TIDM</t>
  </si>
  <si>
    <t>Total assets (£m)</t>
  </si>
  <si>
    <t>Market cap (£m)</t>
  </si>
  <si>
    <t>Domicile</t>
  </si>
  <si>
    <t>Member</t>
  </si>
  <si>
    <t>Section 1158</t>
  </si>
  <si>
    <t>Fund of funds</t>
  </si>
  <si>
    <t>Listing</t>
  </si>
  <si>
    <t>Investment company industry</t>
  </si>
  <si>
    <t>AIC membership</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</si>
  <si>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</si>
  <si>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</si>
  <si>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alternative sectors. </t>
  </si>
  <si>
    <t>Please contact the Statistics Department if you have any queries:  020 7282 5599 or statistics@theaic.co.uk</t>
  </si>
  <si>
    <t>Conventional sectors</t>
  </si>
  <si>
    <t xml:space="preserve">Number of companies </t>
  </si>
  <si>
    <t>Asia Pacific</t>
  </si>
  <si>
    <t>Asia Pacific Equity Income</t>
  </si>
  <si>
    <t>Asia Pacific Smaller Companies</t>
  </si>
  <si>
    <t>Biotechnology &amp; Healthcare</t>
  </si>
  <si>
    <t>China / Greater China</t>
  </si>
  <si>
    <t>Commodities &amp; Natural Resources</t>
  </si>
  <si>
    <t>Country Specialist</t>
  </si>
  <si>
    <t>Debt - Direct Lending</t>
  </si>
  <si>
    <t>Debt - Loans &amp; Bonds</t>
  </si>
  <si>
    <t>Debt - Structured Finance</t>
  </si>
  <si>
    <t>Environmental</t>
  </si>
  <si>
    <t>Europe</t>
  </si>
  <si>
    <t>European Smaller Companies</t>
  </si>
  <si>
    <t>Farmland &amp; Forestry</t>
  </si>
  <si>
    <t>Financials &amp; Financial Innovation</t>
  </si>
  <si>
    <t>Flexible Investment</t>
  </si>
  <si>
    <t>Global</t>
  </si>
  <si>
    <t>Global Emerging Markets</t>
  </si>
  <si>
    <t>Global Equity Income</t>
  </si>
  <si>
    <t>Global Smaller Companies</t>
  </si>
  <si>
    <t>Growth Capital</t>
  </si>
  <si>
    <t>Hedge Funds</t>
  </si>
  <si>
    <t>India / Indian subcontinent</t>
  </si>
  <si>
    <t>Infrastructure</t>
  </si>
  <si>
    <t>Infrastructure Securities</t>
  </si>
  <si>
    <t>Insurance &amp; Reinsurance Strategies</t>
  </si>
  <si>
    <t>Japan</t>
  </si>
  <si>
    <t>Japanese Smaller Companies</t>
  </si>
  <si>
    <t>Latin America</t>
  </si>
  <si>
    <t>Leasing</t>
  </si>
  <si>
    <t>Liquidity Funds</t>
  </si>
  <si>
    <t>North America</t>
  </si>
  <si>
    <t>North American Smaller Companies</t>
  </si>
  <si>
    <t>Private Equity</t>
  </si>
  <si>
    <t>Renewable Energy Infrastructure</t>
  </si>
  <si>
    <t>Royalties</t>
  </si>
  <si>
    <t>Technology &amp; Technology Innovation</t>
  </si>
  <si>
    <t>UK All Companies</t>
  </si>
  <si>
    <t>UK Equity &amp; Bond Income</t>
  </si>
  <si>
    <t>UK Equity Income</t>
  </si>
  <si>
    <t>UK Smaller Companies</t>
  </si>
  <si>
    <t>Total</t>
  </si>
  <si>
    <t>Property sectors</t>
  </si>
  <si>
    <t>Property - Debt</t>
  </si>
  <si>
    <t>Property - Europe</t>
  </si>
  <si>
    <t>Property - Rest of World</t>
  </si>
  <si>
    <t>Property - UK Commercial</t>
  </si>
  <si>
    <t>Property - UK Healthcare</t>
  </si>
  <si>
    <t>Property - UK Logistics</t>
  </si>
  <si>
    <t>Property - UK Residential</t>
  </si>
  <si>
    <t>Property Securities</t>
  </si>
  <si>
    <t>VCT sectors</t>
  </si>
  <si>
    <t>VCT AIM Quoted</t>
  </si>
  <si>
    <t>VCT AIM Quoted Pre Qualifying</t>
  </si>
  <si>
    <t>VCT Generalist</t>
  </si>
  <si>
    <t>VCT Generalist Pre Qualifying</t>
  </si>
  <si>
    <t>VCT Specialist: Environmental</t>
  </si>
  <si>
    <t>VCT Specialist: Environmental Pre Qualifying</t>
  </si>
  <si>
    <t>VCT Specialist: Healthcare &amp; Biotechnology</t>
  </si>
  <si>
    <t>VCT Specialist: Media, Leisure &amp; Events</t>
  </si>
  <si>
    <t>VCT Specialist: Technology</t>
  </si>
  <si>
    <t>VCT Specialist: Technology Pre Qualifying</t>
  </si>
  <si>
    <t>373 companies</t>
  </si>
  <si>
    <t>345 companies</t>
  </si>
  <si>
    <t>3i Group</t>
  </si>
  <si>
    <t>GB00B1YW4409</t>
  </si>
  <si>
    <t>III</t>
  </si>
  <si>
    <t>UK</t>
  </si>
  <si>
    <t>No</t>
  </si>
  <si>
    <t>Yes</t>
  </si>
  <si>
    <t>MAIN</t>
  </si>
  <si>
    <t>3i Infrastructure</t>
  </si>
  <si>
    <t>3i Investments</t>
  </si>
  <si>
    <t>JE00BF5FX167</t>
  </si>
  <si>
    <t>3IN</t>
  </si>
  <si>
    <t>JER</t>
  </si>
  <si>
    <t>Aberforth Smaller Companies</t>
  </si>
  <si>
    <t>Aberforth Partners</t>
  </si>
  <si>
    <t>GB0000066554</t>
  </si>
  <si>
    <t>ASL</t>
  </si>
  <si>
    <t>Aberforth Split Level Income</t>
  </si>
  <si>
    <t>GB00BYPBD394</t>
  </si>
  <si>
    <t>ASIT</t>
  </si>
  <si>
    <t>abrdn Asia Focus</t>
  </si>
  <si>
    <t>abrdn</t>
  </si>
  <si>
    <t>GB00BMF19B58</t>
  </si>
  <si>
    <t>AAS</t>
  </si>
  <si>
    <t>abrdn Asian Income Fund</t>
  </si>
  <si>
    <t>GB00B0P6J834</t>
  </si>
  <si>
    <t>AAIF</t>
  </si>
  <si>
    <t>abrdn China Investment Company</t>
  </si>
  <si>
    <t>GG00B45L2K95</t>
  </si>
  <si>
    <t>ACIC</t>
  </si>
  <si>
    <t>GUE</t>
  </si>
  <si>
    <t>abrdn Diversified Income &amp; Growth</t>
  </si>
  <si>
    <t>GB0001297562</t>
  </si>
  <si>
    <t>ADIG</t>
  </si>
  <si>
    <t>abrdn Equity Income Trust</t>
  </si>
  <si>
    <t>GB0006039597</t>
  </si>
  <si>
    <t>AEI</t>
  </si>
  <si>
    <t>abrdn European Logistics Income</t>
  </si>
  <si>
    <t>GB00BD9PXH49</t>
  </si>
  <si>
    <t>ASLI</t>
  </si>
  <si>
    <t>abrdn Japan Investment Trust</t>
  </si>
  <si>
    <t>GB0003920757</t>
  </si>
  <si>
    <t>AJIT</t>
  </si>
  <si>
    <t>abrdn New Dawn Investment Trust</t>
  </si>
  <si>
    <t>GB00BBM56V29</t>
  </si>
  <si>
    <t>ABD</t>
  </si>
  <si>
    <t>abrdn New India Investment Trust</t>
  </si>
  <si>
    <t>GB0006048770</t>
  </si>
  <si>
    <t>ANII</t>
  </si>
  <si>
    <t>abrdn Private Equity Opportunities</t>
  </si>
  <si>
    <t>GB0030474687</t>
  </si>
  <si>
    <t>APEO</t>
  </si>
  <si>
    <t>abrdn Property Income Trust</t>
  </si>
  <si>
    <t>GB0033875286</t>
  </si>
  <si>
    <t>API</t>
  </si>
  <si>
    <t>abrdn Smaller Companies Income</t>
  </si>
  <si>
    <t>GB0008063728</t>
  </si>
  <si>
    <t>ASCI</t>
  </si>
  <si>
    <t>abrdn UK Smaller Companies Growth</t>
  </si>
  <si>
    <t>GB0002959582</t>
  </si>
  <si>
    <t>AUSC</t>
  </si>
  <si>
    <t>AEW UK REIT</t>
  </si>
  <si>
    <t>AEW UK Investment Management</t>
  </si>
  <si>
    <t>GB00BWD24154</t>
  </si>
  <si>
    <t>AEWU</t>
  </si>
  <si>
    <t>Albion Development VCT</t>
  </si>
  <si>
    <t>Albion Capital</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</si>
  <si>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</si>
  <si>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</si>
  <si>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</si>
  <si>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</si>
  <si>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</si>
  <si>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</si>
  <si>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</si>
  <si>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</si>
  <si>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</si>
  <si>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</si>
  <si>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</si>
  <si>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</si>
  <si>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</si>
  <si>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GB00B11V7W98</t>
  </si>
  <si>
    <t>ATST</t>
  </si>
  <si>
    <t>Allianz Technology Trust</t>
  </si>
  <si>
    <t>Allianz Global Investors</t>
  </si>
  <si>
    <t>GB00BNG2M159</t>
  </si>
  <si>
    <t>ATT</t>
  </si>
  <si>
    <t>Alpha Real Trust</t>
  </si>
  <si>
    <t>Alpha Real Capital</t>
  </si>
  <si>
    <t>GB00B13VDP26</t>
  </si>
  <si>
    <t>ARTL</t>
  </si>
  <si>
    <t>SFS</t>
  </si>
  <si>
    <t>Alternative Income REIT</t>
  </si>
  <si>
    <t>M7 Real Estate Financial Services</t>
  </si>
  <si>
    <t>GB00BDVK7088</t>
  </si>
  <si>
    <t>AIRE</t>
  </si>
  <si>
    <t>Alternative Liquidity Fund</t>
  </si>
  <si>
    <t>Rampart Capital</t>
  </si>
  <si>
    <t>GG00BYRGPD65</t>
  </si>
  <si>
    <t>ALF</t>
  </si>
  <si>
    <t>Amati AIM VCT</t>
  </si>
  <si>
    <t>Amati Global Investors</t>
  </si>
  <si>
    <t>GB00B641BB82</t>
  </si>
  <si>
    <t>AMAT</t>
  </si>
  <si>
    <t>Amedeo Air Four Plus</t>
  </si>
  <si>
    <t>GG00BNDVLS54</t>
  </si>
  <si>
    <t>AA4</t>
  </si>
  <si>
    <t>Apax Global Alpha</t>
  </si>
  <si>
    <t>Apax Guernsey Managers</t>
  </si>
  <si>
    <t>GG00BWWYMV85</t>
  </si>
  <si>
    <t>APAX</t>
  </si>
  <si>
    <t>Aquila Energy Efficiency Trust</t>
  </si>
  <si>
    <t>Aquila Capital Investment</t>
  </si>
  <si>
    <t>GB00BN6JYS78</t>
  </si>
  <si>
    <t>AEET</t>
  </si>
  <si>
    <t>Aquila European Renewables</t>
  </si>
  <si>
    <t>GB00BK6RLF66</t>
  </si>
  <si>
    <t>AERI</t>
  </si>
  <si>
    <t>MAIN/ISE</t>
  </si>
  <si>
    <t>Artemis Alpha Trust</t>
  </si>
  <si>
    <t>Artemis Investment Management</t>
  </si>
  <si>
    <t>GB0004355946</t>
  </si>
  <si>
    <t>ATS</t>
  </si>
  <si>
    <t>Ashoka India Equity</t>
  </si>
  <si>
    <t>White Oak Capital Partners</t>
  </si>
  <si>
    <t>GB00BF50VS41</t>
  </si>
  <si>
    <t>AIE</t>
  </si>
  <si>
    <t>Ashoka WhiteOak Emerging Markets Trust</t>
  </si>
  <si>
    <t>Acorn Asset Management</t>
  </si>
  <si>
    <t>GB00BMZR7D19</t>
  </si>
  <si>
    <t>AWEM</t>
  </si>
  <si>
    <t>Asia Dragon Trust</t>
  </si>
  <si>
    <t>GB0002945029</t>
  </si>
  <si>
    <t>DGN</t>
  </si>
  <si>
    <t>Athelney Trust</t>
  </si>
  <si>
    <t>GB0000609296</t>
  </si>
  <si>
    <t>ATY</t>
  </si>
  <si>
    <t>Atlantis Japan Growth Fund</t>
  </si>
  <si>
    <t>Quaero Capital</t>
  </si>
  <si>
    <t>GG00B61ND550</t>
  </si>
  <si>
    <t>AJG</t>
  </si>
  <si>
    <t>Yes (offshore)</t>
  </si>
  <si>
    <t>Atrato Onsite Energy</t>
  </si>
  <si>
    <t>Atrato Partners Limited</t>
  </si>
  <si>
    <t>GB00BN497V39</t>
  </si>
  <si>
    <t>ROOF</t>
  </si>
  <si>
    <t>Augmentum Fintech</t>
  </si>
  <si>
    <t>Augmentum Capital</t>
  </si>
  <si>
    <t>GB00BG12XV81</t>
  </si>
  <si>
    <t>AUGM</t>
  </si>
  <si>
    <t>Aurora Investment Trust</t>
  </si>
  <si>
    <t>Phoenix Asset Management</t>
  </si>
  <si>
    <t>GB0000633262</t>
  </si>
  <si>
    <t>ARR</t>
  </si>
  <si>
    <t>AVI Global Trust</t>
  </si>
  <si>
    <t>Asset Value Investors</t>
  </si>
  <si>
    <t>GB00BLH3CY60</t>
  </si>
  <si>
    <t>AGT</t>
  </si>
  <si>
    <t>AVI Japan Opportunity Trust</t>
  </si>
  <si>
    <t>GB00BD6H5D36</t>
  </si>
  <si>
    <t>AJOT</t>
  </si>
  <si>
    <t>Bailiwick Investments</t>
  </si>
  <si>
    <t>Ravenscroft</t>
  </si>
  <si>
    <t>GG00B3KJH957</t>
  </si>
  <si>
    <t>BAIL</t>
  </si>
  <si>
    <t>-</t>
  </si>
  <si>
    <t>TISE</t>
  </si>
  <si>
    <t>Baillie Gifford China Growth</t>
  </si>
  <si>
    <t>Baillie Gifford</t>
  </si>
  <si>
    <t>GB0003656021</t>
  </si>
  <si>
    <t>BGCG</t>
  </si>
  <si>
    <t>Baillie Gifford European Growth</t>
  </si>
  <si>
    <t>GB00BMC7T380</t>
  </si>
  <si>
    <t>BGEU</t>
  </si>
  <si>
    <t>Baillie Gifford Japan Trust</t>
  </si>
  <si>
    <t>GB0000485838</t>
  </si>
  <si>
    <t>BGFD</t>
  </si>
  <si>
    <t>Baillie Gifford Shin Nippon</t>
  </si>
  <si>
    <t>GB00BFXYH242</t>
  </si>
  <si>
    <t>BGS</t>
  </si>
  <si>
    <t>Baillie Gifford UK Growth</t>
  </si>
  <si>
    <t>GB0007913485</t>
  </si>
  <si>
    <t>BGUK</t>
  </si>
  <si>
    <t>Baillie Gifford US Growth</t>
  </si>
  <si>
    <t>GB00BDFGHW41</t>
  </si>
  <si>
    <t>USA</t>
  </si>
  <si>
    <t>Baker Steel Resources Trust</t>
  </si>
  <si>
    <t xml:space="preserve">Baker Steel Capital </t>
  </si>
  <si>
    <t>GG00B6686L20</t>
  </si>
  <si>
    <t>BSRT</t>
  </si>
  <si>
    <t>Balanced Commercial Property</t>
  </si>
  <si>
    <t>Columbia Threadneedle Investments</t>
  </si>
  <si>
    <t>GG00B4ZPCJ00</t>
  </si>
  <si>
    <t>BCPT</t>
  </si>
  <si>
    <t>Bankers</t>
  </si>
  <si>
    <t>Janus Henderson Investors</t>
  </si>
  <si>
    <t>GB00BN4NDR39</t>
  </si>
  <si>
    <t>BNKR</t>
  </si>
  <si>
    <t>MAIN/NZ</t>
  </si>
  <si>
    <t>Barings Emerging EMEA Opportunities</t>
  </si>
  <si>
    <t>Baring Asset Management</t>
  </si>
  <si>
    <t>GB0032273343</t>
  </si>
  <si>
    <t>BEMO</t>
  </si>
  <si>
    <t>Baronsmead Second Venture Trust</t>
  </si>
  <si>
    <t>Gresham House</t>
  </si>
  <si>
    <t>GB0030028103</t>
  </si>
  <si>
    <t>BMD</t>
  </si>
  <si>
    <t>Baronsmead Venture Trust</t>
  </si>
  <si>
    <t>GB0002631934</t>
  </si>
  <si>
    <t>BVT</t>
  </si>
  <si>
    <t>BBGI Global Infrastructure S.A.</t>
  </si>
  <si>
    <t>BBGI Management</t>
  </si>
  <si>
    <t>LU0686550053</t>
  </si>
  <si>
    <t>BBGI</t>
  </si>
  <si>
    <t>LUX</t>
  </si>
  <si>
    <t>Bellevue Healthcare Trust</t>
  </si>
  <si>
    <t>Bellevue Asset Management</t>
  </si>
  <si>
    <t>GB00BZCNLL95</t>
  </si>
  <si>
    <t>BBH</t>
  </si>
  <si>
    <t>BH Macro</t>
  </si>
  <si>
    <t>Brevan Howard Capital Management</t>
  </si>
  <si>
    <t>GG00BQBFY362</t>
  </si>
  <si>
    <t>BHMG</t>
  </si>
  <si>
    <t>BH Macro USD</t>
  </si>
  <si>
    <t>GG00BQBFY479</t>
  </si>
  <si>
    <t>BHMU</t>
  </si>
  <si>
    <t>BioPharma Credit</t>
  </si>
  <si>
    <t>Pharmakon Advisors</t>
  </si>
  <si>
    <t>GB00BDGKMY29</t>
  </si>
  <si>
    <t>BPCR</t>
  </si>
  <si>
    <t>Biotech Growth Trust</t>
  </si>
  <si>
    <t>Frostrow Capital</t>
  </si>
  <si>
    <t>GB0000385517</t>
  </si>
  <si>
    <t>BIOG</t>
  </si>
  <si>
    <t>BlackFinch Spring VCT</t>
  </si>
  <si>
    <t>Blackfinch Investments</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</si>
  <si>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</si>
  <si>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</si>
  <si>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</si>
  <si>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</si>
  <si>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</si>
  <si>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</si>
  <si>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</si>
  <si>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</si>
  <si>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</si>
  <si>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</si>
  <si>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</si>
  <si>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</si>
  <si>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</si>
  <si>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</si>
  <si>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</si>
  <si>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</si>
  <si>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</si>
  <si>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</si>
  <si>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Smaller Companies</t>
  </si>
  <si>
    <t>GB0006436108</t>
  </si>
  <si>
    <t>BRSC</t>
  </si>
  <si>
    <t>BlackRock Sustainable American Income</t>
  </si>
  <si>
    <t>GB00B7W0XJ61</t>
  </si>
  <si>
    <t>BRSA</t>
  </si>
  <si>
    <t>BlackRock Throgmorton Trust</t>
  </si>
  <si>
    <t>GB0008910555</t>
  </si>
  <si>
    <t>THRG</t>
  </si>
  <si>
    <t>BlackRock World Mining</t>
  </si>
  <si>
    <t>GB0005774855</t>
  </si>
  <si>
    <t>BRWM</t>
  </si>
  <si>
    <t>Blackstone Loan Financing</t>
  </si>
  <si>
    <t>Blackstone Credit</t>
  </si>
  <si>
    <t>JE00BNCB5T53</t>
  </si>
  <si>
    <t>BGLF</t>
  </si>
  <si>
    <t>Bluefield Solar Income Fund</t>
  </si>
  <si>
    <t>Bluefield Partners</t>
  </si>
  <si>
    <t>GG00BB0RDB98</t>
  </si>
  <si>
    <t>BSIF</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</si>
  <si>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</si>
  <si>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</si>
  <si>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</si>
  <si>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</si>
  <si>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</si>
  <si>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</si>
  <si>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</si>
  <si>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</si>
  <si>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</si>
  <si>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</si>
  <si>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</si>
  <si>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</si>
  <si>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</si>
  <si>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</si>
  <si>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</si>
  <si>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</si>
  <si>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</si>
  <si>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</si>
  <si>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Brown Advisory US Smaller Companies</t>
  </si>
  <si>
    <t>Brown Advisory</t>
  </si>
  <si>
    <t>GB0003463402</t>
  </si>
  <si>
    <t>BASC</t>
  </si>
  <si>
    <t>Brunner</t>
  </si>
  <si>
    <t>GB0001490001</t>
  </si>
  <si>
    <t>BUT</t>
  </si>
  <si>
    <t>Calculus VCT</t>
  </si>
  <si>
    <t>Calculus Capital/Investec Structured Products</t>
  </si>
  <si>
    <t>GB00BYQPF348</t>
  </si>
  <si>
    <t>CLC</t>
  </si>
  <si>
    <t>Caledonia Investments</t>
  </si>
  <si>
    <t>GB0001639920</t>
  </si>
  <si>
    <t>CLDN</t>
  </si>
  <si>
    <t>Canadian General Investments</t>
  </si>
  <si>
    <t>Morgan Meighan &amp; Associates</t>
  </si>
  <si>
    <t>CGI</t>
  </si>
  <si>
    <t>CAN</t>
  </si>
  <si>
    <t>MAIN/TSX</t>
  </si>
  <si>
    <t>Capital Gearing Trust</t>
  </si>
  <si>
    <t>CG Asset Management</t>
  </si>
  <si>
    <t>GB0001738615</t>
  </si>
  <si>
    <t>CGT</t>
  </si>
  <si>
    <t>Castelnau Group</t>
  </si>
  <si>
    <t>Phoenix Asset Management Partners</t>
  </si>
  <si>
    <t>GG00BMWWJM28</t>
  </si>
  <si>
    <t>CGL</t>
  </si>
  <si>
    <t>CATCo Reinsurance Opportunities</t>
  </si>
  <si>
    <t>Markel CATCo Investment Management</t>
  </si>
  <si>
    <t>CAT</t>
  </si>
  <si>
    <t>BER</t>
  </si>
  <si>
    <t>SFS/BSX</t>
  </si>
  <si>
    <t>CATCo Reinsurance Opportunities C shares</t>
  </si>
  <si>
    <t>CATC</t>
  </si>
  <si>
    <t>CC Japan Income &amp; Growth Trust</t>
  </si>
  <si>
    <t>Chikara Investments</t>
  </si>
  <si>
    <t>GB00BYSRMH16</t>
  </si>
  <si>
    <t>CCJI</t>
  </si>
  <si>
    <t>Ceiba Investments</t>
  </si>
  <si>
    <t>GG00BFMDJH11</t>
  </si>
  <si>
    <t>CBA</t>
  </si>
  <si>
    <t>Channel Islands Property</t>
  </si>
  <si>
    <t>GG00B62DS151</t>
  </si>
  <si>
    <t>CIP</t>
  </si>
  <si>
    <t>Chelverton Growth Trust</t>
  </si>
  <si>
    <t>Chelverton Asset Management</t>
  </si>
  <si>
    <t>GB0002621349</t>
  </si>
  <si>
    <t>CGW</t>
  </si>
  <si>
    <t>Chelverton UK Dividend Trust</t>
  </si>
  <si>
    <t>GB0006615826</t>
  </si>
  <si>
    <t>SDV</t>
  </si>
  <si>
    <t>Chenavari Toro Income Fund</t>
  </si>
  <si>
    <t>Chenavari Credit Partners</t>
  </si>
  <si>
    <t>GG00BWBSDM98</t>
  </si>
  <si>
    <t>TORO</t>
  </si>
  <si>
    <t>SFS/CI</t>
  </si>
  <si>
    <t>Chrysalis Investments</t>
  </si>
  <si>
    <t>Jupiter Unit Trust Managers</t>
  </si>
  <si>
    <t>GG00BGJYPP46</t>
  </si>
  <si>
    <t>CHRY</t>
  </si>
  <si>
    <t>City of London Investment Trust</t>
  </si>
  <si>
    <t>GB0001990497</t>
  </si>
  <si>
    <t>CTY</t>
  </si>
  <si>
    <t>Civitas Social Housing</t>
  </si>
  <si>
    <t>Civitas Investment Management</t>
  </si>
  <si>
    <t>GB00BD8HBD32</t>
  </si>
  <si>
    <t>CIVSHP-OR</t>
  </si>
  <si>
    <t>Cordiant Digital Infrastructure</t>
  </si>
  <si>
    <t>Cordiant Capital</t>
  </si>
  <si>
    <t>GG00BMC7TM77</t>
  </si>
  <si>
    <t>CORD</t>
  </si>
  <si>
    <t>CQS Natural Resources Growth &amp; Income</t>
  </si>
  <si>
    <t>New City Investment Managers</t>
  </si>
  <si>
    <t>GB0000353929</t>
  </si>
  <si>
    <t>CYN</t>
  </si>
  <si>
    <t>CQS New City High Yield Fund</t>
  </si>
  <si>
    <t>JE00B1LZS514</t>
  </si>
  <si>
    <t>NCYF</t>
  </si>
  <si>
    <t>Crown Place VCT</t>
  </si>
  <si>
    <t>GB0002577434</t>
  </si>
  <si>
    <t>CRWN</t>
  </si>
  <si>
    <t>Crystal Amber Fund</t>
  </si>
  <si>
    <t>Crystal Amber Asset Management</t>
  </si>
  <si>
    <t>GG00B1Z2SL48</t>
  </si>
  <si>
    <t>CRS</t>
  </si>
  <si>
    <t>AIM</t>
  </si>
  <si>
    <t>CT Global Managed Portfolio Growth</t>
  </si>
  <si>
    <t>GB00B2PP2527</t>
  </si>
  <si>
    <t>CMPG</t>
  </si>
  <si>
    <t>CT Global Managed Portfolio Income</t>
  </si>
  <si>
    <t>GB00B2PP3J36</t>
  </si>
  <si>
    <t>CMPI</t>
  </si>
  <si>
    <t>CT Private Equity Trust</t>
  </si>
  <si>
    <t>GB0030738271</t>
  </si>
  <si>
    <t>CTPE</t>
  </si>
  <si>
    <t>CT UK Capital &amp; Income</t>
  </si>
  <si>
    <t>GB0003463287</t>
  </si>
  <si>
    <t>CTUK</t>
  </si>
  <si>
    <t>CT UK High Income Trust</t>
  </si>
  <si>
    <t>GB00B1N4G299</t>
  </si>
  <si>
    <t>CHI</t>
  </si>
  <si>
    <t>CT UK High Income Trust B</t>
  </si>
  <si>
    <t>GB00B1N4H594</t>
  </si>
  <si>
    <t>CHIB</t>
  </si>
  <si>
    <t>Custodian Property Income REIT</t>
  </si>
  <si>
    <t>Custodian Capital</t>
  </si>
  <si>
    <t>GB00BJFLFT45</t>
  </si>
  <si>
    <t>CREI</t>
  </si>
  <si>
    <t>CVC Income &amp; Growth</t>
  </si>
  <si>
    <t>CVC Credit Partners</t>
  </si>
  <si>
    <t>JE00B9MRHZ51</t>
  </si>
  <si>
    <t>CVCG</t>
  </si>
  <si>
    <t>CVC Income &amp; Growth Euro</t>
  </si>
  <si>
    <t>JE00B9G79F59</t>
  </si>
  <si>
    <t>CVCE</t>
  </si>
  <si>
    <t>Develop North</t>
  </si>
  <si>
    <t>Tier One Capital</t>
  </si>
  <si>
    <t>GB00BD0ND667</t>
  </si>
  <si>
    <t>DVNO</t>
  </si>
  <si>
    <t>Digital 9 Infrastructure</t>
  </si>
  <si>
    <t>Triple Point Investment Management</t>
  </si>
  <si>
    <t>JE00BMDKH437</t>
  </si>
  <si>
    <t>DGI9</t>
  </si>
  <si>
    <t>Diverse Income Trust</t>
  </si>
  <si>
    <t>Premier Miton</t>
  </si>
  <si>
    <t>GB00B65TLW28</t>
  </si>
  <si>
    <t>DIVI</t>
  </si>
  <si>
    <t>Doric Nimrod Air Three</t>
  </si>
  <si>
    <t>Doric Partners</t>
  </si>
  <si>
    <t>GG00B92LHN58</t>
  </si>
  <si>
    <t>DNA3</t>
  </si>
  <si>
    <t>Doric Nimrod Air Two</t>
  </si>
  <si>
    <t>GG00B3Z62522</t>
  </si>
  <si>
    <t>DNA2</t>
  </si>
  <si>
    <t>Downing Renewables &amp; Infrastructure</t>
  </si>
  <si>
    <t>Downing</t>
  </si>
  <si>
    <t>GB00BLF7PP25</t>
  </si>
  <si>
    <t>DORE</t>
  </si>
  <si>
    <t>Downing Strategic Micro-Cap</t>
  </si>
  <si>
    <t>GB00BF0SCX52</t>
  </si>
  <si>
    <t>DSM</t>
  </si>
  <si>
    <t>DP Aircraft I</t>
  </si>
  <si>
    <t>GG00BBP6HP33</t>
  </si>
  <si>
    <t>DPA</t>
  </si>
  <si>
    <t>Dunedin Enterprise</t>
  </si>
  <si>
    <t>Dunedin</t>
  </si>
  <si>
    <t>GB0005776561</t>
  </si>
  <si>
    <t>DNE</t>
  </si>
  <si>
    <t>Dunedin Income Growth</t>
  </si>
  <si>
    <t>GB0003406096</t>
  </si>
  <si>
    <t>DIG</t>
  </si>
  <si>
    <t>Ecofin Global Utilities and Infrastructure</t>
  </si>
  <si>
    <t>Ecofin</t>
  </si>
  <si>
    <t>GB00BD3V4641</t>
  </si>
  <si>
    <t>EGL</t>
  </si>
  <si>
    <t>Ecofin US Renewables Infrastructure</t>
  </si>
  <si>
    <t>GB00BLPK4430</t>
  </si>
  <si>
    <t>RNEW</t>
  </si>
  <si>
    <t>Edinburgh Investment Trust</t>
  </si>
  <si>
    <t>Liontrust Asset Management</t>
  </si>
  <si>
    <t>GB0003052338</t>
  </si>
  <si>
    <t>EDIN</t>
  </si>
  <si>
    <t>Edinburgh Worldwide</t>
  </si>
  <si>
    <t>GB00BHSRZC82</t>
  </si>
  <si>
    <t>EWI</t>
  </si>
  <si>
    <t>Ediston Property</t>
  </si>
  <si>
    <t>Ediston Real Estate</t>
  </si>
  <si>
    <t>GB00BNGMZB68</t>
  </si>
  <si>
    <t>EPIC</t>
  </si>
  <si>
    <t>EJF Investments</t>
  </si>
  <si>
    <t>EJF Investment Manager</t>
  </si>
  <si>
    <t>JE00BF0D1M25</t>
  </si>
  <si>
    <t>EJFI</t>
  </si>
  <si>
    <t>European Assets Trust</t>
  </si>
  <si>
    <t>GB00BHJVQ590</t>
  </si>
  <si>
    <t>EAT</t>
  </si>
  <si>
    <t>European Opportunities Trust</t>
  </si>
  <si>
    <t>Devon Equity Management</t>
  </si>
  <si>
    <t>GB0000197722</t>
  </si>
  <si>
    <t>EOT</t>
  </si>
  <si>
    <t>GB00BMCF8689</t>
  </si>
  <si>
    <t>ESCT</t>
  </si>
  <si>
    <t>F&amp;C Investment Trust</t>
  </si>
  <si>
    <t>GB0003466074</t>
  </si>
  <si>
    <t>FCIT</t>
  </si>
  <si>
    <t>Fair Oaks Income 2021</t>
  </si>
  <si>
    <t>Fair Oaks Capital</t>
  </si>
  <si>
    <t>GG00BNNLWT35</t>
  </si>
  <si>
    <t>FAIR</t>
  </si>
  <si>
    <t>Fidelity Asian Values</t>
  </si>
  <si>
    <t>Fidelity</t>
  </si>
  <si>
    <t>GB0003322319</t>
  </si>
  <si>
    <t>FAS</t>
  </si>
  <si>
    <t>Fidelity China Special Situations</t>
  </si>
  <si>
    <t>GB00B62Z3C74</t>
  </si>
  <si>
    <t>FCSS</t>
  </si>
  <si>
    <t>Fidelity Emerging Markets</t>
  </si>
  <si>
    <t>GG00B4L0PD47</t>
  </si>
  <si>
    <t>FEML</t>
  </si>
  <si>
    <t>Fidelity European</t>
  </si>
  <si>
    <t>GB00BK1PKQ95</t>
  </si>
  <si>
    <t>FEV</t>
  </si>
  <si>
    <t>Fidelity Japan Trust</t>
  </si>
  <si>
    <t>GB0003328555</t>
  </si>
  <si>
    <t>FJV</t>
  </si>
  <si>
    <t>Fidelity Special Values</t>
  </si>
  <si>
    <t>GB00BWXC7Y93</t>
  </si>
  <si>
    <t>FSV</t>
  </si>
  <si>
    <t>Finsbury Growth &amp; Income Trust</t>
  </si>
  <si>
    <t>GB0007816068</t>
  </si>
  <si>
    <t>FGT</t>
  </si>
  <si>
    <t>Foresight Enterprise VCT</t>
  </si>
  <si>
    <t>Foresight Group</t>
  </si>
  <si>
    <t>GB00B07YBS95</t>
  </si>
  <si>
    <t>FTF</t>
  </si>
  <si>
    <t>Foresight Technology VCT William Technology shares</t>
  </si>
  <si>
    <t>GB00BKF2JH04</t>
  </si>
  <si>
    <t>FWT</t>
  </si>
  <si>
    <t>Foresight Solar Fund</t>
  </si>
  <si>
    <t>JE00BD3QJR55</t>
  </si>
  <si>
    <t>FSFL</t>
  </si>
  <si>
    <t>Foresight Sustainable Forestry</t>
  </si>
  <si>
    <t>GB00BMDPKM71</t>
  </si>
  <si>
    <t>FSF</t>
  </si>
  <si>
    <t>Foresight VCT</t>
  </si>
  <si>
    <t>GB00B68K3716</t>
  </si>
  <si>
    <t>FTV</t>
  </si>
  <si>
    <t>Gabelli Merger Plus+ Trust</t>
  </si>
  <si>
    <t>Gabelli Funds</t>
  </si>
  <si>
    <t>GB00BD8P0741</t>
  </si>
  <si>
    <t>GMP</t>
  </si>
  <si>
    <t>GCP Asset Backed Income</t>
  </si>
  <si>
    <t>Gravis Capital Management</t>
  </si>
  <si>
    <t>JE00BYXX8B08</t>
  </si>
  <si>
    <t>GABI</t>
  </si>
  <si>
    <t>GCP Infrastructure Investments</t>
  </si>
  <si>
    <t>JE00B6173J15</t>
  </si>
  <si>
    <t>GCP</t>
  </si>
  <si>
    <t>Geiger Counter</t>
  </si>
  <si>
    <t>GB00B15FW330</t>
  </si>
  <si>
    <t>GCL</t>
  </si>
  <si>
    <t>MAIN/CI</t>
  </si>
  <si>
    <t>Global Opportunities Trust</t>
  </si>
  <si>
    <t>Global Opportunities</t>
  </si>
  <si>
    <t>GB0033862573</t>
  </si>
  <si>
    <t>GOT</t>
  </si>
  <si>
    <t>Golden Prospect Precious Metals</t>
  </si>
  <si>
    <t>GG00B1G9T992</t>
  </si>
  <si>
    <t>GPM</t>
  </si>
  <si>
    <t>Gore Street Energy Storage</t>
  </si>
  <si>
    <t>Gore Street Capital</t>
  </si>
  <si>
    <t>GB00BG0P0V73</t>
  </si>
  <si>
    <t>GSF</t>
  </si>
  <si>
    <t>Greencoat Renewables</t>
  </si>
  <si>
    <t>Schroders Greencoat</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</si>
  <si>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</si>
  <si>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</si>
  <si>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</si>
  <si>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</si>
  <si>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</si>
  <si>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</si>
  <si>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</si>
  <si>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</si>
  <si>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</si>
  <si>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</si>
  <si>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</si>
  <si>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</si>
  <si>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</si>
  <si>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</si>
  <si>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</si>
  <si>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</si>
  <si>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GRIT Investment Trust</t>
  </si>
  <si>
    <t>GB00BL594W83</t>
  </si>
  <si>
    <t>GRIT</t>
  </si>
  <si>
    <t>Ground Rents Income Fund</t>
  </si>
  <si>
    <t>Schroder Real Estate Management</t>
  </si>
  <si>
    <t>GB00B715WG26</t>
  </si>
  <si>
    <t>GRIO</t>
  </si>
  <si>
    <t>Guinness VCT</t>
  </si>
  <si>
    <t>Guinness Global Investors</t>
  </si>
  <si>
    <t>GB00BQD0HG35</t>
  </si>
  <si>
    <t>GVCT</t>
  </si>
  <si>
    <t>Gulf Investment Fund</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</si>
  <si>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</si>
  <si>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</si>
  <si>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</si>
  <si>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</si>
  <si>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</si>
  <si>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</si>
  <si>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</si>
  <si>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</si>
  <si>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</si>
  <si>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</si>
  <si>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</si>
  <si>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</si>
  <si>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</si>
  <si>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</si>
  <si>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</si>
  <si>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</si>
  <si>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</si>
  <si>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Harmony Energy Income Trust</t>
  </si>
  <si>
    <t>Harmony Energy Advisors</t>
  </si>
  <si>
    <t>GB00BLNNFY18</t>
  </si>
  <si>
    <t>HEIT</t>
  </si>
  <si>
    <t>Henderson Diversified Income</t>
  </si>
  <si>
    <t>GB00BF03YC36</t>
  </si>
  <si>
    <t>HDIV</t>
  </si>
  <si>
    <t>Henderson European Focus Trust</t>
  </si>
  <si>
    <t>GB00BLSNGB01</t>
  </si>
  <si>
    <t>HEFT</t>
  </si>
  <si>
    <t>Henderson EuroTrust</t>
  </si>
  <si>
    <t>GB00BP6QR382</t>
  </si>
  <si>
    <t>HNE</t>
  </si>
  <si>
    <t>Henderson Far East Income</t>
  </si>
  <si>
    <t>JE00B1GXH751</t>
  </si>
  <si>
    <t>HFEL</t>
  </si>
  <si>
    <t>Henderson High Income</t>
  </si>
  <si>
    <t>GB0009580571</t>
  </si>
  <si>
    <t>HHI</t>
  </si>
  <si>
    <t>Henderson International Income</t>
  </si>
  <si>
    <t>GB00B3PHCS86</t>
  </si>
  <si>
    <t>HINT</t>
  </si>
  <si>
    <t>Henderson Opportunities</t>
  </si>
  <si>
    <t>GB0008536574</t>
  </si>
  <si>
    <t>HOT</t>
  </si>
  <si>
    <t>Henderson Smaller Companies</t>
  </si>
  <si>
    <t>GB0009065060</t>
  </si>
  <si>
    <t>HSL</t>
  </si>
  <si>
    <t>Herald Investment Trust</t>
  </si>
  <si>
    <t>Herald Investment Management</t>
  </si>
  <si>
    <t>GB0004228648</t>
  </si>
  <si>
    <t>HRI</t>
  </si>
  <si>
    <t>HgCapital Trust</t>
  </si>
  <si>
    <t>HgCapital</t>
  </si>
  <si>
    <t>GB00BJ0LT190</t>
  </si>
  <si>
    <t>HGT</t>
  </si>
  <si>
    <t>HICL Infrastructure</t>
  </si>
  <si>
    <t>InfraRed Capital Partners</t>
  </si>
  <si>
    <t>GB00BJLP1Y77</t>
  </si>
  <si>
    <t>HICL</t>
  </si>
  <si>
    <t>Highbridge Tactical Credit</t>
  </si>
  <si>
    <t>Highbridge Capital Management</t>
  </si>
  <si>
    <t>GG00BNW1QK33</t>
  </si>
  <si>
    <t>HTCF</t>
  </si>
  <si>
    <t>Hipgnosis Songs Fund</t>
  </si>
  <si>
    <t>Hipgnosis Songs</t>
  </si>
  <si>
    <t>GG00BFYT9H72</t>
  </si>
  <si>
    <t>SONG</t>
  </si>
  <si>
    <t>Home REIT</t>
  </si>
  <si>
    <t>GB00BJP5HK17</t>
  </si>
  <si>
    <t>HOME</t>
  </si>
  <si>
    <t>HydrogenOne Capital Growth</t>
  </si>
  <si>
    <t>HydrogenOne Capital</t>
  </si>
  <si>
    <t>GB00BL6K7L04</t>
  </si>
  <si>
    <t>HGEN</t>
  </si>
  <si>
    <t>ICG Enterprise Trust</t>
  </si>
  <si>
    <t>Intermediate Capital Group</t>
  </si>
  <si>
    <t>GB0003292009</t>
  </si>
  <si>
    <t>ICGT</t>
  </si>
  <si>
    <t>ICG-Longbow Senior Secured UK Property Debt Investments</t>
  </si>
  <si>
    <t>Longbow Real Estate Capital</t>
  </si>
  <si>
    <t>GG00B8C23S81</t>
  </si>
  <si>
    <t>LBOW</t>
  </si>
  <si>
    <t>Impact Healthcare REIT</t>
  </si>
  <si>
    <t>Impact Health Partners</t>
  </si>
  <si>
    <t>GB00BYXVMJ03</t>
  </si>
  <si>
    <t>IHR</t>
  </si>
  <si>
    <t>Impax Environmental Markets</t>
  </si>
  <si>
    <t>Impax Asset Management</t>
  </si>
  <si>
    <t>GB0031232498</t>
  </si>
  <si>
    <t>IEM</t>
  </si>
  <si>
    <t>India Capital Growth Fund</t>
  </si>
  <si>
    <t>Ocean Dial Asset Management</t>
  </si>
  <si>
    <t>GB00B0P8RJ60</t>
  </si>
  <si>
    <t>IGC</t>
  </si>
  <si>
    <t>International Biotechnology</t>
  </si>
  <si>
    <t>SV Health Managers</t>
  </si>
  <si>
    <t>GB0004559349</t>
  </si>
  <si>
    <t>IBT</t>
  </si>
  <si>
    <t>International Public Partnerships</t>
  </si>
  <si>
    <t>Amber Infrastructure Group</t>
  </si>
  <si>
    <t>GB00B188SR50</t>
  </si>
  <si>
    <t>INPP</t>
  </si>
  <si>
    <t>Invesco Asia Trust</t>
  </si>
  <si>
    <t>Invesco Asset Management</t>
  </si>
  <si>
    <t>GB0004535307</t>
  </si>
  <si>
    <t>IAT</t>
  </si>
  <si>
    <t>Invesco Bond Income Plus</t>
  </si>
  <si>
    <t>JE00B6RMDP68</t>
  </si>
  <si>
    <t>BIPS</t>
  </si>
  <si>
    <t>Invesco Perpetual UK Smaller Companies</t>
  </si>
  <si>
    <t>GB00B1FL3C76</t>
  </si>
  <si>
    <t>IPU</t>
  </si>
  <si>
    <t>Invesco Select Trust - Balanced Risk Allocation Shares</t>
  </si>
  <si>
    <t>GB00B1DQ6696</t>
  </si>
  <si>
    <t>IVPB</t>
  </si>
  <si>
    <t>Invesco Select Trust - Global Equity Income Shares</t>
  </si>
  <si>
    <t>GB00B1DQ6472</t>
  </si>
  <si>
    <t>IVPG</t>
  </si>
  <si>
    <t>Invesco Select Trust - Managed Liquidity Shares</t>
  </si>
  <si>
    <t>GB00B1DQ6704</t>
  </si>
  <si>
    <t>IVPM</t>
  </si>
  <si>
    <t>Invesco Select Trust - UK Equity Shares</t>
  </si>
  <si>
    <t>GB00B1DPVL60</t>
  </si>
  <si>
    <t>IVPU</t>
  </si>
  <si>
    <t>Investment Company</t>
  </si>
  <si>
    <t>GB0004658257</t>
  </si>
  <si>
    <t>INV</t>
  </si>
  <si>
    <t>JLEN Environmental Assets Group</t>
  </si>
  <si>
    <t>GG00BJL5FH87</t>
  </si>
  <si>
    <t>JLEN</t>
  </si>
  <si>
    <t>JPEL Private Equity</t>
  </si>
  <si>
    <t>Fortress Investment Group</t>
  </si>
  <si>
    <t>GG00BPSMLX26</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</si>
  <si>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</si>
  <si>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</si>
  <si>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</si>
  <si>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</si>
  <si>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</si>
  <si>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</si>
  <si>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</si>
  <si>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</si>
  <si>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</si>
  <si>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</si>
  <si>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</si>
  <si>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</si>
  <si>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</si>
  <si>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</si>
  <si>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Emerging Europe, Middle East &amp; Africa Securities</t>
  </si>
  <si>
    <t>GB0032164732</t>
  </si>
  <si>
    <t>JEMA</t>
  </si>
  <si>
    <t>JPMorgan Emerging Markets</t>
  </si>
  <si>
    <t>GB00BMXWN182</t>
  </si>
  <si>
    <t>JMG</t>
  </si>
  <si>
    <t>JPMorgan European Discovery</t>
  </si>
  <si>
    <t>GB00BMTS0Z37</t>
  </si>
  <si>
    <t>JEDT</t>
  </si>
  <si>
    <t>JPMorgan European Growth &amp; Income</t>
  </si>
  <si>
    <t>GB00BPR9Y246</t>
  </si>
  <si>
    <t>JEGI</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</si>
  <si>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</si>
  <si>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</si>
  <si>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</si>
  <si>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</si>
  <si>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</si>
  <si>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</si>
  <si>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</si>
  <si>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</si>
  <si>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</si>
  <si>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</si>
  <si>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</si>
  <si>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</si>
  <si>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</si>
  <si>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</si>
  <si>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</si>
  <si>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</si>
  <si>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</si>
  <si>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</si>
  <si>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MidCap</t>
  </si>
  <si>
    <t>GB0002357613</t>
  </si>
  <si>
    <t>JMF</t>
  </si>
  <si>
    <t>JPMorgan Multi-Asset Growth &amp; Income</t>
  </si>
  <si>
    <t>GB00BFWJJT14</t>
  </si>
  <si>
    <t>MATE</t>
  </si>
  <si>
    <t>JPMorgan UK Smaller Companies</t>
  </si>
  <si>
    <t>GB00BF7L8P11</t>
  </si>
  <si>
    <t>JMI</t>
  </si>
  <si>
    <t>JPMorgan US Smaller Companies</t>
  </si>
  <si>
    <t>GB00BJL5F346</t>
  </si>
  <si>
    <t>JUSC</t>
  </si>
  <si>
    <t>Jupiter Green Investment Trust</t>
  </si>
  <si>
    <t>GB00B120GL77</t>
  </si>
  <si>
    <t>JGC</t>
  </si>
  <si>
    <t>JZ Capital Partners</t>
  </si>
  <si>
    <t>Jordan / Zalaznick Advisors</t>
  </si>
  <si>
    <t>GG00B403HK58</t>
  </si>
  <si>
    <t>JZCP</t>
  </si>
  <si>
    <t>Keystone Positive Change</t>
  </si>
  <si>
    <t>GB00BK96BB68</t>
  </si>
  <si>
    <t>KPC</t>
  </si>
  <si>
    <t>Kings Arms Yard VCT</t>
  </si>
  <si>
    <t>GB0007174294</t>
  </si>
  <si>
    <t>KAY</t>
  </si>
  <si>
    <t>Law Debenture Corporation</t>
  </si>
  <si>
    <t>GB0031429219</t>
  </si>
  <si>
    <t>LWDB</t>
  </si>
  <si>
    <t>Life Science REIT</t>
  </si>
  <si>
    <t>Ironstone Asset Management Limited</t>
  </si>
  <si>
    <t>Property - UK commercial</t>
  </si>
  <si>
    <t>GB00BP5X4Q29</t>
  </si>
  <si>
    <t>LABS</t>
  </si>
  <si>
    <t>Life Settlement Assets</t>
  </si>
  <si>
    <t>Acheron Capital</t>
  </si>
  <si>
    <t>GB00BF1Q4B05</t>
  </si>
  <si>
    <t>LSAA</t>
  </si>
  <si>
    <t>Lindsell Train</t>
  </si>
  <si>
    <t>GB0031977944</t>
  </si>
  <si>
    <t>LTI</t>
  </si>
  <si>
    <t>Literacy Capital</t>
  </si>
  <si>
    <t>Literacy Capital Asset Management</t>
  </si>
  <si>
    <t>GB00BMF1L080</t>
  </si>
  <si>
    <t>BOOK</t>
  </si>
  <si>
    <t>SFS/CAY</t>
  </si>
  <si>
    <t>LMS Capital</t>
  </si>
  <si>
    <t>GB00B12MHD28</t>
  </si>
  <si>
    <t>LMS</t>
  </si>
  <si>
    <t>Lowland</t>
  </si>
  <si>
    <t>GB00BNXGHS27</t>
  </si>
  <si>
    <t>LWI</t>
  </si>
  <si>
    <t>LXI REIT</t>
  </si>
  <si>
    <t>LJ Capital</t>
  </si>
  <si>
    <t>GB00BYQ46T41</t>
  </si>
  <si>
    <t>LXI</t>
  </si>
  <si>
    <t>M&amp;G Credit Income</t>
  </si>
  <si>
    <t>M&amp;G Alternatives Investment Management</t>
  </si>
  <si>
    <t>GB00BFYYL325</t>
  </si>
  <si>
    <t>MGCI</t>
  </si>
  <si>
    <t>M7 Regional E-Warehouse REIT</t>
  </si>
  <si>
    <t>GB00BLN7H037</t>
  </si>
  <si>
    <t>REW</t>
  </si>
  <si>
    <t>IPSX</t>
  </si>
  <si>
    <t>Macau Property Opportunities</t>
  </si>
  <si>
    <t>Sniper Capital</t>
  </si>
  <si>
    <t>GG00BGDYFV61</t>
  </si>
  <si>
    <t>MPO</t>
  </si>
  <si>
    <t>Majedie Investments</t>
  </si>
  <si>
    <t>Marylebone Partners</t>
  </si>
  <si>
    <t>GB0005555221</t>
  </si>
  <si>
    <t>MAJE</t>
  </si>
  <si>
    <t>Manchester &amp; London</t>
  </si>
  <si>
    <t>M&amp;L Capital Management</t>
  </si>
  <si>
    <t>GB0002258472</t>
  </si>
  <si>
    <t>MNL</t>
  </si>
  <si>
    <t>Marble Point Loan Financing</t>
  </si>
  <si>
    <t>Investcorp</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</si>
  <si>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</si>
  <si>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</si>
  <si>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</si>
  <si>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</si>
  <si>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</si>
  <si>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</si>
  <si>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</si>
  <si>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</si>
  <si>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</si>
  <si>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</si>
  <si>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</si>
  <si>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</si>
  <si>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</si>
  <si>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</si>
  <si>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</si>
  <si>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</si>
  <si>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</si>
  <si>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</si>
  <si>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</si>
  <si>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</si>
  <si>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</si>
  <si>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</si>
  <si>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</si>
  <si>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 Resource Efficiency</t>
  </si>
  <si>
    <t>GB00BZ0XWD04</t>
  </si>
  <si>
    <t>MHN</t>
  </si>
  <si>
    <t>Mercantile Investment Trust</t>
  </si>
  <si>
    <t>GB00BF4JDH58</t>
  </si>
  <si>
    <t>MRC</t>
  </si>
  <si>
    <t>Merchants Trust</t>
  </si>
  <si>
    <t>GB0005800072</t>
  </si>
  <si>
    <t>MRCH</t>
  </si>
  <si>
    <t>Mid Wynd International</t>
  </si>
  <si>
    <t>Lazard Asset Management</t>
  </si>
  <si>
    <t>GB00B6VTTK07</t>
  </si>
  <si>
    <t>MWY</t>
  </si>
  <si>
    <t>Middlefield Canadian Income Trusts</t>
  </si>
  <si>
    <t>Middlefield International</t>
  </si>
  <si>
    <t>GB00B15PV034</t>
  </si>
  <si>
    <t>MCT</t>
  </si>
  <si>
    <t>MIGO Opportunities Trust</t>
  </si>
  <si>
    <t>GB0034365949</t>
  </si>
  <si>
    <t>MIGO</t>
  </si>
  <si>
    <t>Miton UK Microcap Trust</t>
  </si>
  <si>
    <t>GB00BWFGQ085</t>
  </si>
  <si>
    <t>MINI</t>
  </si>
  <si>
    <t>Mobeus Income &amp; Growth 2 VCT</t>
  </si>
  <si>
    <t>GB00B0LKLZ05</t>
  </si>
  <si>
    <t>MIG</t>
  </si>
  <si>
    <t>Mobeus Income &amp; Growth 4 VCT</t>
  </si>
  <si>
    <t>GB00B1FMDH51</t>
  </si>
  <si>
    <t>MIG4</t>
  </si>
  <si>
    <t>Mobeus Income &amp; Growth VCT</t>
  </si>
  <si>
    <t>GB00B01WL239</t>
  </si>
  <si>
    <t>MIX</t>
  </si>
  <si>
    <t>Mobius Investment Trust</t>
  </si>
  <si>
    <t>GB00BFZ7R980</t>
  </si>
  <si>
    <t>MMIT</t>
  </si>
  <si>
    <t>Molten Ventures VCT</t>
  </si>
  <si>
    <t>Molten Ventures</t>
  </si>
  <si>
    <t>GB0002867140</t>
  </si>
  <si>
    <t>MVCT</t>
  </si>
  <si>
    <t>Monks</t>
  </si>
  <si>
    <t>GB0030517261</t>
  </si>
  <si>
    <t>MNKS</t>
  </si>
  <si>
    <t>Montanaro European Smaller Companies</t>
  </si>
  <si>
    <t>Montanaro Investment Managers</t>
  </si>
  <si>
    <t>GB00BM8H3X05</t>
  </si>
  <si>
    <t>MTE</t>
  </si>
  <si>
    <t>Montanaro UK Smaller Companies</t>
  </si>
  <si>
    <t>GB00BZ1H9L86</t>
  </si>
  <si>
    <t>MTU</t>
  </si>
  <si>
    <t>Murray Income</t>
  </si>
  <si>
    <t>GB0006111123</t>
  </si>
  <si>
    <t>MUT</t>
  </si>
  <si>
    <t>Murray International</t>
  </si>
  <si>
    <t>GB00BQZCCB79</t>
  </si>
  <si>
    <t>MYI</t>
  </si>
  <si>
    <t>NB Distressed Debt</t>
  </si>
  <si>
    <t>Neuberger Berman Europe</t>
  </si>
  <si>
    <t>GG00BDFZ6F78</t>
  </si>
  <si>
    <t>NBDD</t>
  </si>
  <si>
    <t>NB Distressed Debt Extended Life shares</t>
  </si>
  <si>
    <t>GG00BR88RQ95 </t>
  </si>
  <si>
    <t>NBDX</t>
  </si>
  <si>
    <t>NB Distressed Debt New Global shares</t>
  </si>
  <si>
    <t>GG00BNTXRB08</t>
  </si>
  <si>
    <t>NBDG</t>
  </si>
  <si>
    <t>NB Global Monthly Income Fund</t>
  </si>
  <si>
    <t>GG00BLPNMH13</t>
  </si>
  <si>
    <t>NBMI</t>
  </si>
  <si>
    <t>NB Private Equity Partners</t>
  </si>
  <si>
    <t>NB Alternatives Advisers</t>
  </si>
  <si>
    <t>GG00B1ZBD492</t>
  </si>
  <si>
    <t>NBPE</t>
  </si>
  <si>
    <t>MAIN/SFS/EURONEXT</t>
  </si>
  <si>
    <t>New Century AIM VCT 2</t>
  </si>
  <si>
    <t>Oberon Investments</t>
  </si>
  <si>
    <t>GB00B1SN3863</t>
  </si>
  <si>
    <t>NCA2</t>
  </si>
  <si>
    <t>New Star Investment Trust</t>
  </si>
  <si>
    <t>Brompton Asset Management</t>
  </si>
  <si>
    <t>GB0002631041</t>
  </si>
  <si>
    <t>NSI</t>
  </si>
  <si>
    <t>NextEnergy Solar Fund</t>
  </si>
  <si>
    <t>NextEnergy Capital IM</t>
  </si>
  <si>
    <t>GG00BJ0JVY01</t>
  </si>
  <si>
    <t>NESF</t>
  </si>
  <si>
    <t>Nippon Active Value Fund</t>
  </si>
  <si>
    <t>Rising Sun Management</t>
  </si>
  <si>
    <t>GB00BKLGLS10</t>
  </si>
  <si>
    <t>NAVF</t>
  </si>
  <si>
    <t>North American Income Trust</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</si>
  <si>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</si>
  <si>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</si>
  <si>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</si>
  <si>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</si>
  <si>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</si>
  <si>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</si>
  <si>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</si>
  <si>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</si>
  <si>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</si>
  <si>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</si>
  <si>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</si>
  <si>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</si>
  <si>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</si>
  <si>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</si>
  <si>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</si>
  <si>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</si>
  <si>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</si>
  <si>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</si>
  <si>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</si>
  <si>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</si>
  <si>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</si>
  <si>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</si>
  <si>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</si>
  <si>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</si>
  <si>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</si>
  <si>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</si>
  <si>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</si>
  <si>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</si>
  <si>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Future Generations VCT</t>
  </si>
  <si>
    <t>GB00BNGFHX14</t>
  </si>
  <si>
    <t>OFG</t>
  </si>
  <si>
    <t>Octopus Renewables Infrastructure</t>
  </si>
  <si>
    <t>Octopus Renewables</t>
  </si>
  <si>
    <t>GB00BJM02935</t>
  </si>
  <si>
    <t>ORIT</t>
  </si>
  <si>
    <t>Octopus Titan VCT</t>
  </si>
  <si>
    <t>GB00B28V9347</t>
  </si>
  <si>
    <t>OTV2</t>
  </si>
  <si>
    <t>Odyssean Investment Trust</t>
  </si>
  <si>
    <t>Odyssean Capital</t>
  </si>
  <si>
    <t>GB00BFFK7H57</t>
  </si>
  <si>
    <t>OIT</t>
  </si>
  <si>
    <t>Onward Opportunities</t>
  </si>
  <si>
    <t>Dowgate Wealth</t>
  </si>
  <si>
    <t>GG00BMZR1514</t>
  </si>
  <si>
    <t>ONWD</t>
  </si>
  <si>
    <t>Oryx International Growth</t>
  </si>
  <si>
    <t>GG00B3BTVQ94</t>
  </si>
  <si>
    <t>OIG</t>
  </si>
  <si>
    <t>Oxford Technology 2 VCT - OT1 shares</t>
  </si>
  <si>
    <t>Oxford Technology 2 VCT Managers</t>
  </si>
  <si>
    <t>GB0006640204</t>
  </si>
  <si>
    <t>OT1</t>
  </si>
  <si>
    <t>Oxford Technology 2 VCT - OT2 shares</t>
  </si>
  <si>
    <t>GB0003105052</t>
  </si>
  <si>
    <t>OXH</t>
  </si>
  <si>
    <t>Oxford Technology 2 VCT - OT3 shares</t>
  </si>
  <si>
    <t>GB0031420390</t>
  </si>
  <si>
    <t>OT3</t>
  </si>
  <si>
    <t>Oxford Technology 2 VCT - OT4 shares</t>
  </si>
  <si>
    <t>GB00B01H4V84</t>
  </si>
  <si>
    <t>OT4</t>
  </si>
  <si>
    <t>Pacific Assets Trust</t>
  </si>
  <si>
    <t>GB0006674385</t>
  </si>
  <si>
    <t>PAC</t>
  </si>
  <si>
    <t>Pacific Horizon Investment Trust</t>
  </si>
  <si>
    <t>GB0006667470</t>
  </si>
  <si>
    <t>PHI</t>
  </si>
  <si>
    <t>Pantheon Infrastructure</t>
  </si>
  <si>
    <t>Pantheon Ventures</t>
  </si>
  <si>
    <t>GB00BLNNFL88</t>
  </si>
  <si>
    <t>PINT</t>
  </si>
  <si>
    <t>Pantheon International</t>
  </si>
  <si>
    <t>GB00BP37WF17</t>
  </si>
  <si>
    <t>PIN</t>
  </si>
  <si>
    <t>Pembroke VCT B shares</t>
  </si>
  <si>
    <t>Pembroke Investment Managers</t>
  </si>
  <si>
    <t>GB00BQVC9S79</t>
  </si>
  <si>
    <t>PEMB</t>
  </si>
  <si>
    <t>Pershing Square Holdings</t>
  </si>
  <si>
    <t>Pershing Square Capital Management</t>
  </si>
  <si>
    <t>GG00BPFJTF46</t>
  </si>
  <si>
    <t>PSH</t>
  </si>
  <si>
    <t>Personal Assets Trust</t>
  </si>
  <si>
    <t>Troy Asset Management</t>
  </si>
  <si>
    <t>GB00BM8B5H06</t>
  </si>
  <si>
    <t>PNL</t>
  </si>
  <si>
    <t>Petershill Partners</t>
  </si>
  <si>
    <t>Goldman Sachs Asset Management, L.P.</t>
  </si>
  <si>
    <t>GB00BL9ZF303</t>
  </si>
  <si>
    <t>PHLL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</si>
  <si>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</si>
  <si>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</si>
  <si>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</si>
  <si>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</si>
  <si>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</si>
  <si>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</si>
  <si>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</si>
  <si>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</si>
  <si>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</si>
  <si>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</si>
  <si>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</si>
  <si>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</si>
  <si>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</si>
  <si>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</si>
  <si>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Pollen Street</t>
  </si>
  <si>
    <t>Pollen Street Capital</t>
  </si>
  <si>
    <t>GB00BYZV3G25</t>
  </si>
  <si>
    <t>POLN</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</si>
  <si>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</si>
  <si>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</si>
  <si>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</si>
  <si>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</si>
  <si>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</si>
  <si>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</si>
  <si>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</si>
  <si>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</si>
  <si>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</si>
  <si>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</si>
  <si>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</si>
  <si>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</si>
  <si>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</si>
  <si>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</si>
  <si>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</si>
  <si>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</si>
  <si>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</si>
  <si>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</si>
  <si>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</si>
  <si>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</si>
  <si>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</si>
  <si>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</si>
  <si>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13</t>
  </si>
  <si>
    <t>GB00BD5B1L68</t>
  </si>
  <si>
    <t>PU13</t>
  </si>
  <si>
    <t>Real Estate Credit Investments</t>
  </si>
  <si>
    <t>Cheyne Capital</t>
  </si>
  <si>
    <t>GB00B0HW5366</t>
  </si>
  <si>
    <t>RECI</t>
  </si>
  <si>
    <t>Regional REIT</t>
  </si>
  <si>
    <t>Toscafund Asset Management</t>
  </si>
  <si>
    <t>GG00BYV2ZQ34</t>
  </si>
  <si>
    <t>RGL</t>
  </si>
  <si>
    <t>Renewables Infrastructure Group</t>
  </si>
  <si>
    <t>GG00BBHX2H91</t>
  </si>
  <si>
    <t>TRIG</t>
  </si>
  <si>
    <t>Residential Secure Income REIT</t>
  </si>
  <si>
    <t>GB00BYSX1508</t>
  </si>
  <si>
    <t>RESI</t>
  </si>
  <si>
    <t>Rights &amp; Issues Investment Trust</t>
  </si>
  <si>
    <t>GB0007392078</t>
  </si>
  <si>
    <t>RIII</t>
  </si>
  <si>
    <t>RIT Capital Partners</t>
  </si>
  <si>
    <t>GB0007366395</t>
  </si>
  <si>
    <t>RCP</t>
  </si>
  <si>
    <t>River &amp; Mercantile UK Micro Cap</t>
  </si>
  <si>
    <t>River &amp; Mercantile Asset Management</t>
  </si>
  <si>
    <t>GG00BNDMJP11</t>
  </si>
  <si>
    <t>RMMC</t>
  </si>
  <si>
    <t>Riverstone Credit Opportunities Income</t>
  </si>
  <si>
    <t>Riverstone International</t>
  </si>
  <si>
    <t>GB00BJHPS390</t>
  </si>
  <si>
    <t>RCOI</t>
  </si>
  <si>
    <t>Riverstone Energy</t>
  </si>
  <si>
    <t>GG00BBHXCL35</t>
  </si>
  <si>
    <t>RSE</t>
  </si>
  <si>
    <t>RM Infrastructure Income</t>
  </si>
  <si>
    <t>RM Capital Markets</t>
  </si>
  <si>
    <t>GB00BYMTBG55</t>
  </si>
  <si>
    <t>RMII</t>
  </si>
  <si>
    <t>Rockwood Strategic</t>
  </si>
  <si>
    <t>GB00BYRH4982</t>
  </si>
  <si>
    <t>RKW</t>
  </si>
  <si>
    <t>Round Hill Music Royalty Fund</t>
  </si>
  <si>
    <t>Round Hill Music</t>
  </si>
  <si>
    <t>GG00BMXNVC81</t>
  </si>
  <si>
    <t>RHM</t>
  </si>
  <si>
    <t>RTW Biotech Opportunities</t>
  </si>
  <si>
    <t>RTW Investments</t>
  </si>
  <si>
    <t>GG00BKTRRM22</t>
  </si>
  <si>
    <t>RTW</t>
  </si>
  <si>
    <t>Ruffer Investment Company</t>
  </si>
  <si>
    <t>Ruffer</t>
  </si>
  <si>
    <t>GB00B018CS46</t>
  </si>
  <si>
    <t>RICA</t>
  </si>
  <si>
    <t>Schiehallion Fund</t>
  </si>
  <si>
    <t>GG00BJ0CDD21</t>
  </si>
  <si>
    <t>MNTN</t>
  </si>
  <si>
    <t>Schroder Asian Total Return</t>
  </si>
  <si>
    <t>Schroder Investment Management</t>
  </si>
  <si>
    <t>GB0008710799</t>
  </si>
  <si>
    <t>ATR</t>
  </si>
  <si>
    <t>Schroder AsiaPacific Fund</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</si>
  <si>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</si>
  <si>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</si>
  <si>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</si>
  <si>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</si>
  <si>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</si>
  <si>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</si>
  <si>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</si>
  <si>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</si>
  <si>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</si>
  <si>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</si>
  <si>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</si>
  <si>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</si>
  <si>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 Fund</t>
  </si>
  <si>
    <t>GB0007915860</t>
  </si>
  <si>
    <t>SCF</t>
  </si>
  <si>
    <t>Schroder Japan Trust</t>
  </si>
  <si>
    <t>GB0008022849</t>
  </si>
  <si>
    <t>SJG</t>
  </si>
  <si>
    <t>Schroder Oriental Income</t>
  </si>
  <si>
    <t>GB00B0CRWN59</t>
  </si>
  <si>
    <t>SOI</t>
  </si>
  <si>
    <t>Schroder Real Estate</t>
  </si>
  <si>
    <t>GB00B01HM147</t>
  </si>
  <si>
    <t>SREI</t>
  </si>
  <si>
    <t>Schroder UK Mid Cap Fund</t>
  </si>
  <si>
    <t>GB0006108418</t>
  </si>
  <si>
    <t>SCP</t>
  </si>
  <si>
    <t>Schroders Capital Global Innovation Trust</t>
  </si>
  <si>
    <t>GB00BVG1CF25</t>
  </si>
  <si>
    <t>INOV</t>
  </si>
  <si>
    <t>Scottish American</t>
  </si>
  <si>
    <t>GB0007873697</t>
  </si>
  <si>
    <t>SAIN</t>
  </si>
  <si>
    <t>Scottish Mortgage</t>
  </si>
  <si>
    <t>GB00BLDYK618</t>
  </si>
  <si>
    <t>SMT</t>
  </si>
  <si>
    <t>Scottish Oriental Smaller Companies</t>
  </si>
  <si>
    <t>FSSA IM</t>
  </si>
  <si>
    <t>GB0007836132</t>
  </si>
  <si>
    <t>SST</t>
  </si>
  <si>
    <t>SDCL Energy Efficiency Income</t>
  </si>
  <si>
    <t>Sustainable Development Capital</t>
  </si>
  <si>
    <t>GB00BGHVZM47</t>
  </si>
  <si>
    <t>SEIT</t>
  </si>
  <si>
    <t>STS Global Income &amp; Growth Trust</t>
  </si>
  <si>
    <t>GB00B09G3N23</t>
  </si>
  <si>
    <t>STS</t>
  </si>
  <si>
    <t>Seneca Growth Capital VCT</t>
  </si>
  <si>
    <t>Seneca Investment Managers</t>
  </si>
  <si>
    <t>GB0031256109</t>
  </si>
  <si>
    <t>HYG</t>
  </si>
  <si>
    <t>Seneca Growth Capital VCT B shares</t>
  </si>
  <si>
    <t>GB00BG13MH08</t>
  </si>
  <si>
    <t>SVCT</t>
  </si>
  <si>
    <t>Sequoia Economic Infrastructure Income</t>
  </si>
  <si>
    <t>Sequoia Investment Management</t>
  </si>
  <si>
    <t>GG00BV54HY67</t>
  </si>
  <si>
    <t>SEQI</t>
  </si>
  <si>
    <t>Seraphim Space Investment Trust</t>
  </si>
  <si>
    <t>Seraphim Space</t>
  </si>
  <si>
    <t>GB00BKPG0138</t>
  </si>
  <si>
    <t>SSIT</t>
  </si>
  <si>
    <t>Shires Income</t>
  </si>
  <si>
    <t>GB0008052507</t>
  </si>
  <si>
    <t>SHRS</t>
  </si>
  <si>
    <t>SLF Realisation Fund</t>
  </si>
  <si>
    <t>KKV Investment Management</t>
  </si>
  <si>
    <t>GG00BN56JF17</t>
  </si>
  <si>
    <t>SLFR</t>
  </si>
  <si>
    <t>SLF Realisation Fund C shares*</t>
  </si>
  <si>
    <t>GG00BFXYHJ13</t>
  </si>
  <si>
    <t>SLFX</t>
  </si>
  <si>
    <t>Smithson Investment Trust</t>
  </si>
  <si>
    <t>Fundsmith</t>
  </si>
  <si>
    <t>GB00BGJWTR88</t>
  </si>
  <si>
    <t>SSON</t>
  </si>
  <si>
    <t>Starwood European Real Estate Finance</t>
  </si>
  <si>
    <t>Starwood European Finance Partners</t>
  </si>
  <si>
    <t>GG00BPGJYV48</t>
  </si>
  <si>
    <t>SWEF</t>
  </si>
  <si>
    <t>Strategic Equity Capital</t>
  </si>
  <si>
    <t>GB00B0BDCB21</t>
  </si>
  <si>
    <t>SEC</t>
  </si>
  <si>
    <t>Supermarket Income REIT</t>
  </si>
  <si>
    <t>Atrato Capital</t>
  </si>
  <si>
    <t>GB00BF345X11</t>
  </si>
  <si>
    <t>SUPR</t>
  </si>
  <si>
    <t>SuperSeed Capital</t>
  </si>
  <si>
    <t>SuperSeed Ventures</t>
  </si>
  <si>
    <t>GG00BL594H32</t>
  </si>
  <si>
    <t>WWW</t>
  </si>
  <si>
    <t>AQSE</t>
  </si>
  <si>
    <t>Sure Ventures</t>
  </si>
  <si>
    <t>Shard Capital</t>
  </si>
  <si>
    <t>GB00BYWYZ460</t>
  </si>
  <si>
    <t>SURE</t>
  </si>
  <si>
    <t>SVM UK Emerging Fund</t>
  </si>
  <si>
    <t>SVM Asset Management</t>
  </si>
  <si>
    <t>GB0000684174</t>
  </si>
  <si>
    <t>SVM</t>
  </si>
  <si>
    <t>Symphony International Holdings</t>
  </si>
  <si>
    <t>Symphony Asia Holdings</t>
  </si>
  <si>
    <t>SIHL</t>
  </si>
  <si>
    <t>VIB</t>
  </si>
  <si>
    <t>Syncona</t>
  </si>
  <si>
    <t>GG00B8P59C08</t>
  </si>
  <si>
    <t>SYNC</t>
  </si>
  <si>
    <t>Target Healthcare REIT</t>
  </si>
  <si>
    <t>Target Fund Managers</t>
  </si>
  <si>
    <t>GB00BJGTLF51</t>
  </si>
  <si>
    <t>THRL</t>
  </si>
  <si>
    <t>Taylor Maritime Investments</t>
  </si>
  <si>
    <t>Taylor Maritime</t>
  </si>
  <si>
    <t>GG00BP2NJT37</t>
  </si>
  <si>
    <t>TMI</t>
  </si>
  <si>
    <t>Temple Bar Investment Trust</t>
  </si>
  <si>
    <t>RWC Asset Management</t>
  </si>
  <si>
    <t>GB00BMV92D64</t>
  </si>
  <si>
    <t>TMPL</t>
  </si>
  <si>
    <t>Templeton Emerging Markets</t>
  </si>
  <si>
    <t>Franklin Templeton Investments</t>
  </si>
  <si>
    <t>GB00BKPG0S09</t>
  </si>
  <si>
    <t>TEM</t>
  </si>
  <si>
    <t>Tetragon Financial Group</t>
  </si>
  <si>
    <t>Tetragon Financial Management</t>
  </si>
  <si>
    <t>GG00B1RMC548</t>
  </si>
  <si>
    <t>TFG</t>
  </si>
  <si>
    <t>SFS/EURONEXT</t>
  </si>
  <si>
    <t>Thames Ventures VCT 1</t>
  </si>
  <si>
    <t>GB00BFRSVQ41</t>
  </si>
  <si>
    <t>TV1</t>
  </si>
  <si>
    <t>Thames Ventures VCT 2 AIM shares</t>
  </si>
  <si>
    <t>GB00BMYXV611</t>
  </si>
  <si>
    <t>TV2A</t>
  </si>
  <si>
    <t>Thames Ventures VCT 2 D shares</t>
  </si>
  <si>
    <t>GB00B6QPQ463</t>
  </si>
  <si>
    <t>DO1D</t>
  </si>
  <si>
    <t>Thames Ventures VCT 2 DP67 shares</t>
  </si>
  <si>
    <t>GB00BWX53D91</t>
  </si>
  <si>
    <t>D467</t>
  </si>
  <si>
    <t>Thames Ventures VCT 2 Healthcare shares</t>
  </si>
  <si>
    <t>GB00BDHF5D62</t>
  </si>
  <si>
    <t>TV2H</t>
  </si>
  <si>
    <t>Thames Ventures VCT 2 Ventures Shares</t>
  </si>
  <si>
    <t>GB00BDHF5B49</t>
  </si>
  <si>
    <t>TV2V</t>
  </si>
  <si>
    <t>The Global Smaller Companies Trust</t>
  </si>
  <si>
    <t>GB00BKLXD974</t>
  </si>
  <si>
    <t>GSCT</t>
  </si>
  <si>
    <t>The Income &amp; Growth VCT</t>
  </si>
  <si>
    <t>GB00B29BN198</t>
  </si>
  <si>
    <t>IGV</t>
  </si>
  <si>
    <t>Third Point Investors</t>
  </si>
  <si>
    <t>Third Point</t>
  </si>
  <si>
    <t>GG00B1YQ7219</t>
  </si>
  <si>
    <t>TPOU</t>
  </si>
  <si>
    <t>ThomasLloyd Energy Impact*</t>
  </si>
  <si>
    <t>ThomasLloyd Asset Management</t>
  </si>
  <si>
    <t>GB00BLBJFZ25</t>
  </si>
  <si>
    <t>TLEI</t>
  </si>
  <si>
    <t>TR Property</t>
  </si>
  <si>
    <t>GB0009064097</t>
  </si>
  <si>
    <t>TRY</t>
  </si>
  <si>
    <t>Triple Point Energy Transition</t>
  </si>
  <si>
    <t>GB00BMCBZL07</t>
  </si>
  <si>
    <t>TENT</t>
  </si>
  <si>
    <t>Triple Point Social Housing REIT</t>
  </si>
  <si>
    <t>GB00BF0P7H59</t>
  </si>
  <si>
    <t>SOHO</t>
  </si>
  <si>
    <t>Triple Point Venture VCT Venture shares</t>
  </si>
  <si>
    <t>GB00BDTYGZ09</t>
  </si>
  <si>
    <t>TPV</t>
  </si>
  <si>
    <t>Tritax Big Box REIT</t>
  </si>
  <si>
    <t>Tritax Management</t>
  </si>
  <si>
    <t>GB00BG49KP99</t>
  </si>
  <si>
    <t>BBOX</t>
  </si>
  <si>
    <t>Tritax Eurobox</t>
  </si>
  <si>
    <t>GB00BG382L74</t>
  </si>
  <si>
    <t>BOXE</t>
  </si>
  <si>
    <t>Troy Income &amp; Growth Trust</t>
  </si>
  <si>
    <t>GB0003708665</t>
  </si>
  <si>
    <t>TIGT</t>
  </si>
  <si>
    <t>Tufton Oceanic Assets</t>
  </si>
  <si>
    <t>Tufton Oceanic</t>
  </si>
  <si>
    <t>GG00BDFC1649</t>
  </si>
  <si>
    <t>SHIP</t>
  </si>
  <si>
    <t>TwentyFour Income Fund</t>
  </si>
  <si>
    <t>TwentyFour Asset Management</t>
  </si>
  <si>
    <t>GG00B90J5Z95</t>
  </si>
  <si>
    <t>TFIF</t>
  </si>
  <si>
    <t>TwentyFour Select Monthly Income</t>
  </si>
  <si>
    <t>GG00BJVDZ946</t>
  </si>
  <si>
    <t>SMIF</t>
  </si>
  <si>
    <t>UIL</t>
  </si>
  <si>
    <t>ICM</t>
  </si>
  <si>
    <t>UTL</t>
  </si>
  <si>
    <t>SFS/MAIN</t>
  </si>
  <si>
    <t>UK Commercial Property REIT</t>
  </si>
  <si>
    <t>GB00B19Z2J52</t>
  </si>
  <si>
    <t>UKCM</t>
  </si>
  <si>
    <t>Unicorn AIM VCT</t>
  </si>
  <si>
    <t>Unicorn Asset Management</t>
  </si>
  <si>
    <t>GB00B1RTFN43</t>
  </si>
  <si>
    <t>UAV</t>
  </si>
  <si>
    <t>Urban Logistics REIT</t>
  </si>
  <si>
    <t>Logistics Asset Management</t>
  </si>
  <si>
    <t>GB00BYV8MN78</t>
  </si>
  <si>
    <t>SHED</t>
  </si>
  <si>
    <t>US Solar Fund</t>
  </si>
  <si>
    <t>New Energy Solar</t>
  </si>
  <si>
    <t>GB00BJCWFX49</t>
  </si>
  <si>
    <t>USF</t>
  </si>
  <si>
    <t>Utilico Emerging Markets Trust</t>
  </si>
  <si>
    <t>GB00BD45S967</t>
  </si>
  <si>
    <t>UEM</t>
  </si>
  <si>
    <t>Value and Indexed Property Income Trust</t>
  </si>
  <si>
    <t>OLIM Property Limited</t>
  </si>
  <si>
    <t>GB0008484718</t>
  </si>
  <si>
    <t>VIP</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</si>
  <si>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</si>
  <si>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</si>
  <si>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</si>
  <si>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</si>
  <si>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</si>
  <si>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</si>
  <si>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</si>
  <si>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</si>
  <si>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</si>
  <si>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</si>
  <si>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</si>
  <si>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</si>
  <si>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</si>
  <si>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</si>
  <si>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</si>
  <si>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</si>
  <si>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</si>
  <si>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</si>
  <si>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</si>
  <si>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</si>
  <si>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</si>
  <si>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</si>
  <si>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</si>
  <si>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</si>
  <si>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</si>
  <si>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</si>
  <si>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</si>
  <si>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 Fund</t>
  </si>
  <si>
    <t>Weiss Asset Management</t>
  </si>
  <si>
    <t>GG00B933LL68</t>
  </si>
  <si>
    <t>WKOF</t>
  </si>
  <si>
    <t>Witan Investment Trust</t>
  </si>
  <si>
    <t>Witan Investment Services</t>
  </si>
  <si>
    <t>GB00BJTRSD38</t>
  </si>
  <si>
    <t>WTAN</t>
  </si>
  <si>
    <t>Worldwide Healthcare Trust</t>
  </si>
  <si>
    <t>GB00BN455J50</t>
  </si>
  <si>
    <t>WWH</t>
  </si>
  <si>
    <t>Worsley Investors</t>
  </si>
  <si>
    <t>Worsley Associates</t>
  </si>
  <si>
    <t>GG00BHXH0C87</t>
  </si>
  <si>
    <t>WINV</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</si>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</sst>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5" x14ac:knownFonts="1">
    <font>
      <sz val="10"/>
      <name val="Arial"/>
      <family val="2"/>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8"/>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name val="Calibri"/>
      <family val="2"/>
      <scheme val="minor"/>
    </font>
    <font>
      <sz val="11"/>
      <name val="Calibri"/>
      <family val="2"/>
      <scheme val="minor"/>
    </font>
    <font>
      <b/>
      <sz val="11"/>
      <name val="Calibri"/>
      <family val="2"/>
      <scheme val="minor"/>
    </font>
    <font>
      <sz val="10"/>
      <color rgb="FFD02433"/>
      <name val="Calibri"/>
      <family val="2"/>
      <scheme val="minor"/>
    </font>
    <font>
      <sz val="10"/>
      <color rgb="FFD0243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2">
    <xf numFmtId="164" fontId="0" fillId="0" borderId="0"/>
    <xf numFmtId="43" fontId="3" fillId="0" borderId="0" applyFont="0" applyFill="0" applyBorder="0" applyAlignment="0" applyProtection="0"/>
  </cellStyleXfs>
  <cellXfs count="95">
    <xf numFmtId="164" fontId="0" fillId="0" borderId="0" xfId="0"/>
    <xf numFmtId="1" fontId="4" fillId="2" borderId="0" xfId="0" applyNumberFormat="1" applyFont="1" applyFill="1"/>
    <xf numFmtId="164" fontId="5" fillId="0" borderId="1" xfId="0" applyFont="1" applyBorder="1" applyAlignment="1">
      <alignment horizontal="center" vertical="center"/>
    </xf>
    <xf numFmtId="164" fontId="5" fillId="0" borderId="2" xfId="0" applyFont="1" applyBorder="1" applyAlignment="1">
      <alignment horizontal="center" vertical="center"/>
    </xf>
    <xf numFmtId="164" fontId="5" fillId="0" borderId="3" xfId="0" applyFont="1" applyBorder="1" applyAlignment="1">
      <alignment horizontal="center" vertical="center"/>
    </xf>
    <xf numFmtId="164" fontId="4" fillId="0" borderId="0" xfId="0" applyFont="1"/>
    <xf numFmtId="1" fontId="4" fillId="3" borderId="1"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6" fillId="4" borderId="1" xfId="0" applyNumberFormat="1" applyFont="1" applyFill="1" applyBorder="1" applyAlignment="1">
      <alignment horizontal="center" vertical="top" wrapText="1"/>
    </xf>
    <xf numFmtId="165" fontId="6" fillId="4" borderId="2" xfId="0" applyNumberFormat="1" applyFont="1" applyFill="1" applyBorder="1" applyAlignment="1">
      <alignment horizontal="center" vertical="top" wrapText="1"/>
    </xf>
    <xf numFmtId="165" fontId="6" fillId="4" borderId="3" xfId="0" applyNumberFormat="1" applyFont="1" applyFill="1" applyBorder="1" applyAlignment="1">
      <alignment horizontal="center" vertical="top" wrapText="1"/>
    </xf>
    <xf numFmtId="164" fontId="7" fillId="0" borderId="0" xfId="0" applyFont="1"/>
    <xf numFmtId="3" fontId="8" fillId="5" borderId="4" xfId="0" applyNumberFormat="1" applyFont="1" applyFill="1" applyBorder="1" applyAlignment="1">
      <alignment horizontal="center" vertical="top" wrapText="1"/>
    </xf>
    <xf numFmtId="3" fontId="8" fillId="5" borderId="6" xfId="0" applyNumberFormat="1" applyFont="1" applyFill="1" applyBorder="1" applyAlignment="1">
      <alignment horizontal="center" vertical="top" wrapText="1"/>
    </xf>
    <xf numFmtId="3" fontId="9" fillId="5" borderId="6" xfId="0" applyNumberFormat="1" applyFont="1" applyFill="1" applyBorder="1" applyAlignment="1">
      <alignment horizontal="right" vertical="top"/>
    </xf>
    <xf numFmtId="3" fontId="9" fillId="5" borderId="6" xfId="1" applyNumberFormat="1" applyFont="1" applyFill="1" applyBorder="1" applyAlignment="1">
      <alignment horizontal="center" vertical="top" wrapText="1"/>
    </xf>
    <xf numFmtId="3" fontId="8" fillId="5" borderId="6" xfId="1" applyNumberFormat="1" applyFont="1" applyFill="1" applyBorder="1" applyAlignment="1">
      <alignment horizontal="center" vertical="top" wrapText="1"/>
    </xf>
    <xf numFmtId="3" fontId="8" fillId="5" borderId="7" xfId="1" applyNumberFormat="1" applyFont="1" applyFill="1" applyBorder="1" applyAlignment="1">
      <alignment horizontal="center" vertical="top" wrapText="1"/>
    </xf>
    <xf numFmtId="3" fontId="9" fillId="5" borderId="6" xfId="1" applyNumberFormat="1" applyFont="1" applyFill="1" applyBorder="1" applyAlignment="1">
      <alignment horizontal="right" vertical="top" wrapText="1"/>
    </xf>
    <xf numFmtId="164" fontId="4" fillId="0" borderId="8" xfId="0" applyFont="1" applyBorder="1"/>
    <xf numFmtId="164" fontId="4" fillId="0" borderId="9" xfId="0" applyFont="1" applyBorder="1"/>
    <xf numFmtId="164" fontId="4" fillId="0" borderId="9" xfId="0" applyFont="1" applyBorder="1" applyAlignment="1">
      <alignment horizontal="center" vertical="top"/>
    </xf>
    <xf numFmtId="3" fontId="4" fillId="0" borderId="9" xfId="0" applyNumberFormat="1" applyFont="1" applyBorder="1" applyAlignment="1">
      <alignment horizontal="center"/>
    </xf>
    <xf numFmtId="164" fontId="4" fillId="0" borderId="9" xfId="0" applyFont="1" applyBorder="1" applyAlignment="1">
      <alignment horizontal="center"/>
    </xf>
    <xf numFmtId="164" fontId="4" fillId="0" borderId="10" xfId="0" applyFont="1" applyBorder="1" applyAlignment="1">
      <alignment horizontal="center"/>
    </xf>
    <xf numFmtId="164" fontId="4" fillId="0" borderId="11" xfId="0" applyFont="1" applyBorder="1"/>
    <xf numFmtId="164" fontId="4" fillId="0" borderId="12" xfId="0" applyFont="1" applyBorder="1"/>
    <xf numFmtId="164" fontId="4" fillId="0" borderId="12" xfId="0" applyFont="1" applyBorder="1" applyAlignment="1">
      <alignment horizontal="center" vertical="top"/>
    </xf>
    <xf numFmtId="3" fontId="4" fillId="0" borderId="12" xfId="0" applyNumberFormat="1" applyFont="1" applyBorder="1" applyAlignment="1">
      <alignment horizontal="center"/>
    </xf>
    <xf numFmtId="164" fontId="4" fillId="0" borderId="12" xfId="0" applyFont="1" applyBorder="1" applyAlignment="1">
      <alignment horizontal="center"/>
    </xf>
    <xf numFmtId="164" fontId="4" fillId="0" borderId="13" xfId="0" applyFont="1" applyBorder="1" applyAlignment="1">
      <alignment horizontal="center"/>
    </xf>
    <xf numFmtId="0" fontId="4" fillId="0" borderId="9" xfId="0" applyNumberFormat="1" applyFont="1" applyBorder="1" applyAlignment="1">
      <alignment horizontal="center" vertical="top"/>
    </xf>
    <xf numFmtId="1" fontId="0" fillId="0" borderId="0" xfId="0" applyNumberFormat="1"/>
    <xf numFmtId="1" fontId="4" fillId="0" borderId="0" xfId="0" applyNumberFormat="1" applyFont="1"/>
    <xf numFmtId="164" fontId="10" fillId="0" borderId="1" xfId="0" applyFont="1" applyBorder="1" applyAlignment="1">
      <alignment horizontal="right" vertical="center"/>
    </xf>
    <xf numFmtId="164" fontId="10" fillId="0" borderId="2" xfId="0" applyFont="1" applyBorder="1" applyAlignment="1">
      <alignment horizontal="right" vertical="center"/>
    </xf>
    <xf numFmtId="164" fontId="10" fillId="0" borderId="3" xfId="0" applyFont="1" applyBorder="1" applyAlignment="1">
      <alignment horizontal="right" vertical="center"/>
    </xf>
    <xf numFmtId="1" fontId="11" fillId="2" borderId="0" xfId="0" applyNumberFormat="1" applyFont="1" applyFill="1" applyAlignment="1">
      <alignment wrapText="1"/>
    </xf>
    <xf numFmtId="165" fontId="2" fillId="4" borderId="1" xfId="0" applyNumberFormat="1" applyFont="1" applyFill="1" applyBorder="1" applyAlignment="1">
      <alignment vertical="top" wrapText="1"/>
    </xf>
    <xf numFmtId="165" fontId="2" fillId="4" borderId="5" xfId="0" applyNumberFormat="1" applyFont="1" applyFill="1" applyBorder="1" applyAlignment="1">
      <alignment horizontal="center" vertical="top" wrapText="1"/>
    </xf>
    <xf numFmtId="165" fontId="2" fillId="4" borderId="14" xfId="0" applyNumberFormat="1" applyFont="1" applyFill="1" applyBorder="1" applyAlignment="1">
      <alignment horizontal="center" vertical="top" wrapText="1"/>
    </xf>
    <xf numFmtId="164" fontId="11" fillId="0" borderId="0" xfId="0" applyFont="1" applyAlignment="1">
      <alignment wrapText="1"/>
    </xf>
    <xf numFmtId="165" fontId="12" fillId="5" borderId="15" xfId="0" applyNumberFormat="1" applyFont="1" applyFill="1" applyBorder="1" applyAlignment="1">
      <alignment vertical="top" wrapText="1"/>
    </xf>
    <xf numFmtId="3" fontId="12" fillId="5" borderId="1" xfId="0" applyNumberFormat="1" applyFont="1" applyFill="1" applyBorder="1" applyAlignment="1">
      <alignment horizontal="center" vertical="top" wrapText="1"/>
    </xf>
    <xf numFmtId="3" fontId="12" fillId="5" borderId="2"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2" fontId="0" fillId="0" borderId="0" xfId="0" applyNumberFormat="1"/>
    <xf numFmtId="1" fontId="11" fillId="2" borderId="0" xfId="0" applyNumberFormat="1" applyFont="1" applyFill="1"/>
    <xf numFmtId="1" fontId="11" fillId="0" borderId="16" xfId="0" applyNumberFormat="1" applyFont="1" applyBorder="1" applyAlignment="1">
      <alignment horizontal="left"/>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164" fontId="11" fillId="0" borderId="0" xfId="0" applyFont="1"/>
    <xf numFmtId="1" fontId="11" fillId="0" borderId="19" xfId="0" applyNumberFormat="1" applyFont="1" applyBorder="1" applyAlignment="1">
      <alignment horizontal="left"/>
    </xf>
    <xf numFmtId="1" fontId="11" fillId="0" borderId="20" xfId="0" applyNumberFormat="1" applyFont="1" applyBorder="1" applyAlignment="1">
      <alignment horizontal="left"/>
    </xf>
    <xf numFmtId="1" fontId="11" fillId="0" borderId="0" xfId="0" applyNumberFormat="1" applyFont="1"/>
    <xf numFmtId="165" fontId="1" fillId="0" borderId="1" xfId="0" applyNumberFormat="1" applyFont="1" applyBorder="1" applyAlignment="1">
      <alignment vertical="top" wrapText="1"/>
    </xf>
    <xf numFmtId="164" fontId="11" fillId="0" borderId="2" xfId="0" applyFont="1" applyBorder="1" applyAlignment="1">
      <alignment vertical="top" wrapText="1"/>
    </xf>
    <xf numFmtId="164" fontId="11" fillId="0" borderId="3" xfId="0" applyFont="1" applyBorder="1" applyAlignment="1">
      <alignment vertical="top" wrapText="1"/>
    </xf>
    <xf numFmtId="3" fontId="11" fillId="0" borderId="0" xfId="0" applyNumberFormat="1" applyFont="1"/>
    <xf numFmtId="164" fontId="13" fillId="0" borderId="0" xfId="0" applyFont="1"/>
    <xf numFmtId="164" fontId="14" fillId="0" borderId="0" xfId="0" applyFont="1"/>
    <xf numFmtId="3" fontId="4" fillId="0" borderId="0" xfId="0" applyNumberFormat="1" applyFont="1"/>
    <xf numFmtId="164" fontId="5" fillId="0" borderId="4" xfId="0" applyFont="1" applyBorder="1" applyAlignment="1">
      <alignment horizontal="right" vertical="center"/>
    </xf>
    <xf numFmtId="164" fontId="5" fillId="0" borderId="5" xfId="0" applyFont="1" applyBorder="1" applyAlignment="1">
      <alignment horizontal="right" vertical="center"/>
    </xf>
    <xf numFmtId="164" fontId="5" fillId="0" borderId="14" xfId="0" applyFont="1" applyBorder="1" applyAlignment="1">
      <alignment horizontal="right" vertical="center"/>
    </xf>
    <xf numFmtId="164" fontId="2" fillId="4" borderId="2" xfId="0" applyFont="1" applyFill="1" applyBorder="1" applyAlignment="1">
      <alignment horizontal="center" vertical="top" wrapText="1"/>
    </xf>
    <xf numFmtId="164" fontId="2" fillId="4" borderId="3" xfId="0" applyFont="1" applyFill="1" applyBorder="1" applyAlignment="1">
      <alignment horizontal="center" vertical="top" wrapText="1"/>
    </xf>
    <xf numFmtId="1" fontId="1" fillId="0" borderId="0" xfId="0" applyNumberFormat="1" applyFont="1"/>
    <xf numFmtId="164" fontId="1" fillId="0" borderId="0" xfId="0" applyFont="1"/>
    <xf numFmtId="164" fontId="4" fillId="0" borderId="21" xfId="0" applyFont="1" applyBorder="1" applyAlignment="1">
      <alignment horizontal="left"/>
    </xf>
    <xf numFmtId="3" fontId="4" fillId="0" borderId="10" xfId="0" applyNumberFormat="1" applyFont="1" applyBorder="1" applyAlignment="1">
      <alignment horizontal="center"/>
    </xf>
    <xf numFmtId="1" fontId="0" fillId="0" borderId="0" xfId="0" applyNumberFormat="1" applyAlignment="1">
      <alignment horizontal="center"/>
    </xf>
    <xf numFmtId="164" fontId="4" fillId="0" borderId="22" xfId="0" applyFont="1" applyBorder="1" applyAlignment="1">
      <alignment horizontal="left"/>
    </xf>
    <xf numFmtId="3" fontId="4" fillId="0" borderId="13" xfId="0" applyNumberFormat="1" applyFont="1" applyBorder="1" applyAlignment="1">
      <alignment horizontal="center"/>
    </xf>
    <xf numFmtId="164" fontId="2" fillId="5" borderId="23" xfId="0" applyFont="1" applyFill="1" applyBorder="1"/>
    <xf numFmtId="3" fontId="2" fillId="5" borderId="23" xfId="0" applyNumberFormat="1" applyFont="1" applyFill="1" applyBorder="1" applyAlignment="1">
      <alignment horizontal="center"/>
    </xf>
    <xf numFmtId="164" fontId="2" fillId="4" borderId="24" xfId="0" applyFont="1" applyFill="1" applyBorder="1"/>
    <xf numFmtId="3" fontId="2" fillId="4" borderId="25" xfId="0" applyNumberFormat="1" applyFont="1" applyFill="1" applyBorder="1" applyAlignment="1">
      <alignment horizontal="center"/>
    </xf>
    <xf numFmtId="164" fontId="2" fillId="4" borderId="14" xfId="0" applyFont="1" applyFill="1" applyBorder="1" applyAlignment="1">
      <alignment horizontal="center"/>
    </xf>
    <xf numFmtId="164" fontId="4" fillId="0" borderId="26" xfId="0" applyFont="1" applyBorder="1" applyAlignment="1">
      <alignment horizontal="left"/>
    </xf>
    <xf numFmtId="3" fontId="4" fillId="0" borderId="17" xfId="0" applyNumberFormat="1" applyFont="1" applyBorder="1" applyAlignment="1">
      <alignment horizontal="center"/>
    </xf>
    <xf numFmtId="3" fontId="4" fillId="0" borderId="27" xfId="0" applyNumberFormat="1" applyFont="1" applyBorder="1" applyAlignment="1">
      <alignment horizontal="center"/>
    </xf>
    <xf numFmtId="164" fontId="4" fillId="0" borderId="28" xfId="0" applyFont="1" applyBorder="1" applyAlignment="1">
      <alignment horizontal="left"/>
    </xf>
    <xf numFmtId="3" fontId="4" fillId="0" borderId="29" xfId="0" applyNumberFormat="1" applyFont="1" applyBorder="1" applyAlignment="1">
      <alignment horizontal="center"/>
    </xf>
    <xf numFmtId="3" fontId="4" fillId="0" borderId="30" xfId="0" applyNumberFormat="1" applyFont="1" applyBorder="1" applyAlignment="1">
      <alignment horizontal="center"/>
    </xf>
    <xf numFmtId="164" fontId="4" fillId="0" borderId="31" xfId="0" applyFont="1" applyBorder="1" applyAlignment="1">
      <alignment horizontal="left"/>
    </xf>
    <xf numFmtId="3" fontId="4" fillId="0" borderId="32" xfId="0" applyNumberFormat="1" applyFont="1" applyBorder="1" applyAlignment="1">
      <alignment horizontal="center"/>
    </xf>
    <xf numFmtId="3" fontId="4" fillId="0" borderId="33" xfId="0" applyNumberFormat="1" applyFont="1" applyBorder="1" applyAlignment="1">
      <alignment horizontal="center"/>
    </xf>
    <xf numFmtId="3" fontId="4" fillId="0" borderId="18" xfId="0" applyNumberFormat="1" applyFont="1" applyBorder="1" applyAlignment="1">
      <alignment horizontal="center"/>
    </xf>
    <xf numFmtId="165" fontId="1" fillId="0" borderId="1" xfId="0" applyNumberFormat="1" applyFont="1" applyBorder="1" applyAlignment="1">
      <alignment horizontal="left" vertical="top" wrapText="1"/>
    </xf>
    <xf numFmtId="164" fontId="1" fillId="0" borderId="0" xfId="0" applyFont="1" applyAlignment="1">
      <alignment wrapText="1"/>
    </xf>
    <xf numFmtId="1" fontId="13" fillId="0" borderId="0" xfId="0" applyNumberFormat="1" applyFont="1"/>
    <xf numFmtId="2" fontId="1" fillId="0" borderId="0" xfId="0" applyNumberFormat="1" applyFont="1"/>
  </cellXfs>
  <cellStyles count="2">
    <cellStyle name="Comma 2" xfId="1" xr:uid="{CACC7814-F7F9-436F-8370-D7260B8E284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35859</xdr:colOff>
      <xdr:row>0</xdr:row>
      <xdr:rowOff>56392</xdr:rowOff>
    </xdr:from>
    <xdr:to>
      <xdr:col>1</xdr:col>
      <xdr:colOff>753036</xdr:colOff>
      <xdr:row>0</xdr:row>
      <xdr:rowOff>476125</xdr:rowOff>
    </xdr:to>
    <xdr:pic>
      <xdr:nvPicPr>
        <xdr:cNvPr id="2" name="Picture 1" descr="AIC_MASTER_P1797_RGB_SML">
          <a:extLst>
            <a:ext uri="{FF2B5EF4-FFF2-40B4-BE49-F238E27FC236}">
              <a16:creationId xmlns:a16="http://schemas.microsoft.com/office/drawing/2014/main" id="{131DD681-933D-4F61-8B7B-DE5DAB91EA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9" y="56392"/>
          <a:ext cx="717177" cy="419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65618</xdr:colOff>
      <xdr:row>0</xdr:row>
      <xdr:rowOff>61384</xdr:rowOff>
    </xdr:from>
    <xdr:to>
      <xdr:col>2</xdr:col>
      <xdr:colOff>922866</xdr:colOff>
      <xdr:row>0</xdr:row>
      <xdr:rowOff>646822</xdr:rowOff>
    </xdr:to>
    <xdr:pic>
      <xdr:nvPicPr>
        <xdr:cNvPr id="2" name="Picture 1" descr="AIC_MASTER_P1797_RGB_SML">
          <a:extLst>
            <a:ext uri="{FF2B5EF4-FFF2-40B4-BE49-F238E27FC236}">
              <a16:creationId xmlns:a16="http://schemas.microsoft.com/office/drawing/2014/main" id="{FE684E38-D46A-44D3-BFCE-5F550D7052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93" y="61384"/>
          <a:ext cx="857248" cy="58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59268</xdr:colOff>
      <xdr:row>0</xdr:row>
      <xdr:rowOff>25400</xdr:rowOff>
    </xdr:from>
    <xdr:to>
      <xdr:col>0</xdr:col>
      <xdr:colOff>821268</xdr:colOff>
      <xdr:row>0</xdr:row>
      <xdr:rowOff>545790</xdr:rowOff>
    </xdr:to>
    <xdr:pic>
      <xdr:nvPicPr>
        <xdr:cNvPr id="2" name="Picture 1" descr="AIC_MASTER_P1797_RGB_SML">
          <a:extLst>
            <a:ext uri="{FF2B5EF4-FFF2-40B4-BE49-F238E27FC236}">
              <a16:creationId xmlns:a16="http://schemas.microsoft.com/office/drawing/2014/main" id="{BC661460-CF4C-4916-B977-C6A3C7E999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8" y="25400"/>
          <a:ext cx="762000" cy="520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3CEE-F78A-41B1-96FB-7B66A74DBDE4}">
  <sheetPr codeName="Sheet1">
    <tabColor rgb="FFFF0000"/>
    <pageSetUpPr fitToPage="1"/>
  </sheetPr>
  <dimension ref="A1:M503"/>
  <sheetViews>
    <sheetView showGridLines="0" tabSelected="1" topLeftCell="B1" zoomScale="85" zoomScaleNormal="85" workbookViewId="0">
      <selection activeCell="B36" sqref="B36"/>
    </sheetView>
  </sheetViews>
  <sheetFormatPr defaultColWidth="9.140625" defaultRowHeight="12.75" x14ac:dyDescent="0.2"/>
  <cols>
    <col min="1" max="1" width="4.140625" style="34" hidden="1" customWidth="1"/>
    <col min="2" max="2" width="52.5703125" customWidth="1"/>
    <col min="3" max="3" width="37.140625" customWidth="1"/>
    <col min="4" max="4" width="38.42578125" customWidth="1"/>
    <col min="5" max="5" width="26.85546875" customWidth="1"/>
    <col min="6" max="6" width="19.7109375" customWidth="1"/>
    <col min="7" max="8" width="12.85546875" customWidth="1"/>
    <col min="9" max="9" width="9.85546875" customWidth="1"/>
    <col min="10" max="10" width="9.42578125" customWidth="1"/>
    <col min="11" max="11" width="12.42578125" customWidth="1"/>
    <col min="12" max="12" width="9.7109375" customWidth="1"/>
    <col min="13" max="13" width="17.7109375" bestFit="1" customWidth="1"/>
  </cols>
  <sheetData>
    <row r="1" spans="1:13" s="5" customFormat="1" ht="47.45" customHeight="1" x14ac:dyDescent="0.2">
      <c r="A1" s="1">
        <v>393</v>
      </c>
      <c r="B1" s="2" t="str">
        <f ca="1">"Industry Overview - All companies        "&amp;TEXT(EOMONTH(NOW()-30,0),"DD MMM YYYY")</f>
        <v>Industry Overview - All companies        30 Sep 2023</v>
      </c>
      <c r="C1" s="3"/>
      <c r="D1" s="3"/>
      <c r="E1" s="3"/>
      <c r="F1" s="3"/>
      <c r="G1" s="3"/>
      <c r="H1" s="3"/>
      <c r="I1" s="3"/>
      <c r="J1" s="3"/>
      <c r="K1" s="3"/>
      <c r="L1" s="3"/>
      <c r="M1" s="4"/>
    </row>
    <row r="2" spans="1:13" s="5" customFormat="1" hidden="1" x14ac:dyDescent="0.2">
      <c r="A2" s="1"/>
      <c r="B2" s="6">
        <v>6</v>
      </c>
      <c r="C2" s="6">
        <f>B2+1</f>
        <v>7</v>
      </c>
      <c r="D2" s="6">
        <f t="shared" ref="D2:M2" si="0">C2+1</f>
        <v>8</v>
      </c>
      <c r="E2" s="6">
        <v>14</v>
      </c>
      <c r="F2" s="6">
        <f>D2+1</f>
        <v>9</v>
      </c>
      <c r="G2" s="6">
        <f t="shared" si="0"/>
        <v>10</v>
      </c>
      <c r="H2" s="6">
        <f t="shared" si="0"/>
        <v>11</v>
      </c>
      <c r="I2" s="6">
        <v>15</v>
      </c>
      <c r="J2" s="6">
        <f t="shared" si="0"/>
        <v>16</v>
      </c>
      <c r="K2" s="6">
        <f t="shared" si="0"/>
        <v>17</v>
      </c>
      <c r="L2" s="6">
        <f t="shared" si="0"/>
        <v>18</v>
      </c>
      <c r="M2" s="6">
        <f t="shared" si="0"/>
        <v>19</v>
      </c>
    </row>
    <row r="3" spans="1:13" s="5" customFormat="1" hidden="1" x14ac:dyDescent="0.2">
      <c r="A3" s="1"/>
      <c r="B3" s="7"/>
      <c r="C3" s="8"/>
      <c r="D3" s="8"/>
      <c r="E3" s="8"/>
      <c r="F3" s="9"/>
      <c r="G3" s="6"/>
      <c r="H3" s="9"/>
      <c r="I3" s="8"/>
      <c r="J3" s="8"/>
      <c r="K3" s="8"/>
      <c r="L3" s="8"/>
      <c r="M3" s="8"/>
    </row>
    <row r="4" spans="1:13" s="13" customFormat="1" ht="31.5" x14ac:dyDescent="0.25">
      <c r="A4" s="1">
        <v>0</v>
      </c>
      <c r="B4" s="10" t="s">
        <v>0</v>
      </c>
      <c r="C4" s="11" t="s">
        <v>1</v>
      </c>
      <c r="D4" s="11" t="s">
        <v>2</v>
      </c>
      <c r="E4" s="11" t="s">
        <v>3</v>
      </c>
      <c r="F4" s="11" t="s">
        <v>4</v>
      </c>
      <c r="G4" s="11" t="s">
        <v>5</v>
      </c>
      <c r="H4" s="11" t="s">
        <v>6</v>
      </c>
      <c r="I4" s="11" t="s">
        <v>7</v>
      </c>
      <c r="J4" s="11" t="s">
        <v>8</v>
      </c>
      <c r="K4" s="11" t="s">
        <v>9</v>
      </c>
      <c r="L4" s="11" t="s">
        <v>10</v>
      </c>
      <c r="M4" s="12" t="s">
        <v>11</v>
      </c>
    </row>
    <row r="5" spans="1:13" s="13" customFormat="1" ht="15.75" x14ac:dyDescent="0.25">
      <c r="A5" s="1"/>
      <c r="B5" s="14"/>
      <c r="C5" s="15"/>
      <c r="D5" s="15"/>
      <c r="E5" s="16" t="s">
        <v>12</v>
      </c>
      <c r="F5" s="17" t="s">
        <v>82</v>
      </c>
      <c r="G5" s="17">
        <v>262378.25096999982</v>
      </c>
      <c r="H5" s="17">
        <v>196301.43000000002</v>
      </c>
      <c r="I5" s="18"/>
      <c r="J5" s="18"/>
      <c r="K5" s="18"/>
      <c r="L5" s="18"/>
      <c r="M5" s="19"/>
    </row>
    <row r="6" spans="1:13" s="13" customFormat="1" ht="15.75" x14ac:dyDescent="0.25">
      <c r="A6" s="1"/>
      <c r="B6" s="14"/>
      <c r="C6" s="15"/>
      <c r="D6" s="15"/>
      <c r="E6" s="20" t="s">
        <v>13</v>
      </c>
      <c r="F6" s="17" t="s">
        <v>83</v>
      </c>
      <c r="G6" s="17">
        <v>239579.90096999984</v>
      </c>
      <c r="H6" s="17">
        <v>173382.11000000004</v>
      </c>
      <c r="I6" s="18"/>
      <c r="J6" s="18"/>
      <c r="K6" s="18"/>
      <c r="L6" s="18"/>
      <c r="M6" s="19"/>
    </row>
    <row r="7" spans="1:13" s="5" customFormat="1" x14ac:dyDescent="0.2">
      <c r="A7" s="1">
        <f>IF(OR($A4&gt;$A$1,$A4=""),"",$A4+1)</f>
        <v>1</v>
      </c>
      <c r="B7" s="21" t="s">
        <v>84</v>
      </c>
      <c r="C7" s="22" t="s">
        <v>84</v>
      </c>
      <c r="D7" s="22" t="s">
        <v>53</v>
      </c>
      <c r="E7" s="23" t="s">
        <v>85</v>
      </c>
      <c r="F7" s="23" t="s">
        <v>86</v>
      </c>
      <c r="G7" s="24">
        <v>18546.759999999998</v>
      </c>
      <c r="H7" s="24">
        <v>20176.78</v>
      </c>
      <c r="I7" s="25" t="s">
        <v>87</v>
      </c>
      <c r="J7" s="25" t="s">
        <v>88</v>
      </c>
      <c r="K7" s="25" t="s">
        <v>89</v>
      </c>
      <c r="L7" s="25" t="s">
        <v>88</v>
      </c>
      <c r="M7" s="26" t="s">
        <v>90</v>
      </c>
    </row>
    <row r="8" spans="1:13" s="5" customFormat="1" x14ac:dyDescent="0.2">
      <c r="A8" s="1">
        <f t="shared" ref="A8:A71" si="1">IF(OR($A7&gt;$A$1,$A7=""),"",$A7+1)</f>
        <v>2</v>
      </c>
      <c r="B8" s="27" t="s">
        <v>91</v>
      </c>
      <c r="C8" s="28" t="s">
        <v>92</v>
      </c>
      <c r="D8" s="28" t="s">
        <v>43</v>
      </c>
      <c r="E8" s="29" t="s">
        <v>93</v>
      </c>
      <c r="F8" s="29" t="s">
        <v>94</v>
      </c>
      <c r="G8" s="30">
        <v>3331.12</v>
      </c>
      <c r="H8" s="30">
        <v>2808.56</v>
      </c>
      <c r="I8" s="31" t="s">
        <v>95</v>
      </c>
      <c r="J8" s="31" t="s">
        <v>89</v>
      </c>
      <c r="K8" s="31" t="s">
        <v>88</v>
      </c>
      <c r="L8" s="31" t="s">
        <v>88</v>
      </c>
      <c r="M8" s="32" t="s">
        <v>90</v>
      </c>
    </row>
    <row r="9" spans="1:13" s="5" customFormat="1" x14ac:dyDescent="0.2">
      <c r="A9" s="1">
        <f t="shared" si="1"/>
        <v>3</v>
      </c>
      <c r="B9" s="27" t="s">
        <v>96</v>
      </c>
      <c r="C9" s="28" t="s">
        <v>97</v>
      </c>
      <c r="D9" s="28" t="s">
        <v>60</v>
      </c>
      <c r="E9" s="29" t="s">
        <v>98</v>
      </c>
      <c r="F9" s="29" t="s">
        <v>99</v>
      </c>
      <c r="G9" s="30">
        <v>1259.3645670000001</v>
      </c>
      <c r="H9" s="30">
        <v>1039.22</v>
      </c>
      <c r="I9" s="31" t="s">
        <v>87</v>
      </c>
      <c r="J9" s="31" t="s">
        <v>89</v>
      </c>
      <c r="K9" s="31" t="s">
        <v>89</v>
      </c>
      <c r="L9" s="31" t="s">
        <v>88</v>
      </c>
      <c r="M9" s="32" t="s">
        <v>90</v>
      </c>
    </row>
    <row r="10" spans="1:13" s="5" customFormat="1" x14ac:dyDescent="0.2">
      <c r="A10" s="1">
        <f t="shared" si="1"/>
        <v>4</v>
      </c>
      <c r="B10" s="27" t="s">
        <v>100</v>
      </c>
      <c r="C10" s="28" t="s">
        <v>97</v>
      </c>
      <c r="D10" s="28" t="s">
        <v>60</v>
      </c>
      <c r="E10" s="29" t="s">
        <v>101</v>
      </c>
      <c r="F10" s="29" t="s">
        <v>102</v>
      </c>
      <c r="G10" s="30">
        <v>200.53251799999998</v>
      </c>
      <c r="H10" s="30">
        <v>132.6</v>
      </c>
      <c r="I10" s="31" t="s">
        <v>87</v>
      </c>
      <c r="J10" s="31" t="s">
        <v>89</v>
      </c>
      <c r="K10" s="31" t="s">
        <v>89</v>
      </c>
      <c r="L10" s="31" t="s">
        <v>88</v>
      </c>
      <c r="M10" s="32" t="s">
        <v>90</v>
      </c>
    </row>
    <row r="11" spans="1:13" s="5" customFormat="1" x14ac:dyDescent="0.2">
      <c r="A11" s="1">
        <f t="shared" si="1"/>
        <v>5</v>
      </c>
      <c r="B11" s="27" t="s">
        <v>103</v>
      </c>
      <c r="C11" s="28" t="s">
        <v>104</v>
      </c>
      <c r="D11" s="28" t="s">
        <v>22</v>
      </c>
      <c r="E11" s="29" t="s">
        <v>105</v>
      </c>
      <c r="F11" s="29" t="s">
        <v>106</v>
      </c>
      <c r="G11" s="30">
        <v>545.99079299999994</v>
      </c>
      <c r="H11" s="30">
        <v>399.46</v>
      </c>
      <c r="I11" s="31" t="s">
        <v>87</v>
      </c>
      <c r="J11" s="31" t="s">
        <v>89</v>
      </c>
      <c r="K11" s="31" t="s">
        <v>89</v>
      </c>
      <c r="L11" s="31" t="s">
        <v>88</v>
      </c>
      <c r="M11" s="32" t="s">
        <v>90</v>
      </c>
    </row>
    <row r="12" spans="1:13" s="5" customFormat="1" x14ac:dyDescent="0.2">
      <c r="A12" s="1">
        <f t="shared" si="1"/>
        <v>6</v>
      </c>
      <c r="B12" s="27" t="s">
        <v>107</v>
      </c>
      <c r="C12" s="28" t="s">
        <v>104</v>
      </c>
      <c r="D12" s="28" t="s">
        <v>21</v>
      </c>
      <c r="E12" s="29" t="s">
        <v>108</v>
      </c>
      <c r="F12" s="29" t="s">
        <v>109</v>
      </c>
      <c r="G12" s="30">
        <v>423.56628699999999</v>
      </c>
      <c r="H12" s="30">
        <v>334.69</v>
      </c>
      <c r="I12" s="31" t="s">
        <v>95</v>
      </c>
      <c r="J12" s="31" t="s">
        <v>89</v>
      </c>
      <c r="K12" s="31" t="s">
        <v>89</v>
      </c>
      <c r="L12" s="31" t="s">
        <v>88</v>
      </c>
      <c r="M12" s="32" t="s">
        <v>90</v>
      </c>
    </row>
    <row r="13" spans="1:13" s="5" customFormat="1" x14ac:dyDescent="0.2">
      <c r="A13" s="1">
        <f t="shared" si="1"/>
        <v>7</v>
      </c>
      <c r="B13" s="27" t="s">
        <v>110</v>
      </c>
      <c r="C13" s="28" t="s">
        <v>104</v>
      </c>
      <c r="D13" s="28" t="s">
        <v>24</v>
      </c>
      <c r="E13" s="29" t="s">
        <v>111</v>
      </c>
      <c r="F13" s="29" t="s">
        <v>112</v>
      </c>
      <c r="G13" s="30">
        <v>237.060778</v>
      </c>
      <c r="H13" s="30">
        <v>187.03</v>
      </c>
      <c r="I13" s="31" t="s">
        <v>113</v>
      </c>
      <c r="J13" s="31" t="s">
        <v>89</v>
      </c>
      <c r="K13" s="31" t="s">
        <v>88</v>
      </c>
      <c r="L13" s="31" t="s">
        <v>88</v>
      </c>
      <c r="M13" s="32" t="s">
        <v>90</v>
      </c>
    </row>
    <row r="14" spans="1:13" s="5" customFormat="1" x14ac:dyDescent="0.2">
      <c r="A14" s="1">
        <f t="shared" si="1"/>
        <v>8</v>
      </c>
      <c r="B14" s="27" t="s">
        <v>114</v>
      </c>
      <c r="C14" s="28" t="s">
        <v>104</v>
      </c>
      <c r="D14" s="28" t="s">
        <v>35</v>
      </c>
      <c r="E14" s="29" t="s">
        <v>115</v>
      </c>
      <c r="F14" s="29" t="s">
        <v>116</v>
      </c>
      <c r="G14" s="30">
        <v>352.80852199999998</v>
      </c>
      <c r="H14" s="30">
        <v>251.86</v>
      </c>
      <c r="I14" s="31" t="s">
        <v>87</v>
      </c>
      <c r="J14" s="31" t="s">
        <v>89</v>
      </c>
      <c r="K14" s="31" t="s">
        <v>89</v>
      </c>
      <c r="L14" s="31" t="s">
        <v>88</v>
      </c>
      <c r="M14" s="32" t="s">
        <v>90</v>
      </c>
    </row>
    <row r="15" spans="1:13" s="5" customFormat="1" x14ac:dyDescent="0.2">
      <c r="A15" s="1">
        <f t="shared" si="1"/>
        <v>9</v>
      </c>
      <c r="B15" s="27" t="s">
        <v>117</v>
      </c>
      <c r="C15" s="28" t="s">
        <v>104</v>
      </c>
      <c r="D15" s="28" t="s">
        <v>59</v>
      </c>
      <c r="E15" s="29" t="s">
        <v>118</v>
      </c>
      <c r="F15" s="29" t="s">
        <v>119</v>
      </c>
      <c r="G15" s="30">
        <v>170.75955200000001</v>
      </c>
      <c r="H15" s="30">
        <v>149.61000000000001</v>
      </c>
      <c r="I15" s="31" t="s">
        <v>87</v>
      </c>
      <c r="J15" s="31" t="s">
        <v>89</v>
      </c>
      <c r="K15" s="31" t="s">
        <v>89</v>
      </c>
      <c r="L15" s="31" t="s">
        <v>88</v>
      </c>
      <c r="M15" s="32" t="s">
        <v>90</v>
      </c>
    </row>
    <row r="16" spans="1:13" s="5" customFormat="1" x14ac:dyDescent="0.2">
      <c r="A16" s="1">
        <f t="shared" si="1"/>
        <v>10</v>
      </c>
      <c r="B16" s="27" t="s">
        <v>120</v>
      </c>
      <c r="C16" s="28" t="s">
        <v>104</v>
      </c>
      <c r="D16" s="28" t="s">
        <v>64</v>
      </c>
      <c r="E16" s="29" t="s">
        <v>121</v>
      </c>
      <c r="F16" s="29" t="s">
        <v>122</v>
      </c>
      <c r="G16" s="30">
        <v>524.17000000000007</v>
      </c>
      <c r="H16" s="30">
        <v>258.02</v>
      </c>
      <c r="I16" s="31" t="s">
        <v>87</v>
      </c>
      <c r="J16" s="31" t="s">
        <v>89</v>
      </c>
      <c r="K16" s="31" t="s">
        <v>89</v>
      </c>
      <c r="L16" s="31" t="s">
        <v>88</v>
      </c>
      <c r="M16" s="32" t="s">
        <v>90</v>
      </c>
    </row>
    <row r="17" spans="1:13" s="5" customFormat="1" x14ac:dyDescent="0.2">
      <c r="A17" s="1">
        <f t="shared" si="1"/>
        <v>11</v>
      </c>
      <c r="B17" s="27" t="s">
        <v>123</v>
      </c>
      <c r="C17" s="28" t="s">
        <v>104</v>
      </c>
      <c r="D17" s="28" t="s">
        <v>46</v>
      </c>
      <c r="E17" s="29" t="s">
        <v>124</v>
      </c>
      <c r="F17" s="29" t="s">
        <v>125</v>
      </c>
      <c r="G17" s="30">
        <v>92.601795999999993</v>
      </c>
      <c r="H17" s="30">
        <v>77.08</v>
      </c>
      <c r="I17" s="31" t="s">
        <v>87</v>
      </c>
      <c r="J17" s="31" t="s">
        <v>89</v>
      </c>
      <c r="K17" s="31" t="s">
        <v>89</v>
      </c>
      <c r="L17" s="31" t="s">
        <v>88</v>
      </c>
      <c r="M17" s="32" t="s">
        <v>90</v>
      </c>
    </row>
    <row r="18" spans="1:13" s="5" customFormat="1" x14ac:dyDescent="0.2">
      <c r="A18" s="1">
        <f t="shared" si="1"/>
        <v>12</v>
      </c>
      <c r="B18" s="27" t="s">
        <v>126</v>
      </c>
      <c r="C18" s="28" t="s">
        <v>104</v>
      </c>
      <c r="D18" s="28" t="s">
        <v>20</v>
      </c>
      <c r="E18" s="29" t="s">
        <v>127</v>
      </c>
      <c r="F18" s="29" t="s">
        <v>128</v>
      </c>
      <c r="G18" s="30">
        <v>324.21335399999998</v>
      </c>
      <c r="H18" s="30">
        <v>260.12</v>
      </c>
      <c r="I18" s="31" t="s">
        <v>87</v>
      </c>
      <c r="J18" s="31" t="s">
        <v>89</v>
      </c>
      <c r="K18" s="31" t="s">
        <v>89</v>
      </c>
      <c r="L18" s="31" t="s">
        <v>88</v>
      </c>
      <c r="M18" s="32" t="s">
        <v>90</v>
      </c>
    </row>
    <row r="19" spans="1:13" s="5" customFormat="1" x14ac:dyDescent="0.2">
      <c r="A19" s="1">
        <f t="shared" si="1"/>
        <v>13</v>
      </c>
      <c r="B19" s="27" t="s">
        <v>129</v>
      </c>
      <c r="C19" s="28" t="s">
        <v>104</v>
      </c>
      <c r="D19" s="28" t="s">
        <v>42</v>
      </c>
      <c r="E19" s="29" t="s">
        <v>130</v>
      </c>
      <c r="F19" s="29" t="s">
        <v>131</v>
      </c>
      <c r="G19" s="30">
        <v>416.310205</v>
      </c>
      <c r="H19" s="30">
        <v>313.8</v>
      </c>
      <c r="I19" s="31" t="s">
        <v>87</v>
      </c>
      <c r="J19" s="31" t="s">
        <v>89</v>
      </c>
      <c r="K19" s="31" t="s">
        <v>89</v>
      </c>
      <c r="L19" s="31" t="s">
        <v>88</v>
      </c>
      <c r="M19" s="32" t="s">
        <v>90</v>
      </c>
    </row>
    <row r="20" spans="1:13" s="5" customFormat="1" x14ac:dyDescent="0.2">
      <c r="A20" s="1">
        <f t="shared" si="1"/>
        <v>14</v>
      </c>
      <c r="B20" s="27" t="s">
        <v>132</v>
      </c>
      <c r="C20" s="28" t="s">
        <v>104</v>
      </c>
      <c r="D20" s="28" t="s">
        <v>53</v>
      </c>
      <c r="E20" s="29" t="s">
        <v>133</v>
      </c>
      <c r="F20" s="29" t="s">
        <v>134</v>
      </c>
      <c r="G20" s="30">
        <v>1160.08</v>
      </c>
      <c r="H20" s="30">
        <v>679.56</v>
      </c>
      <c r="I20" s="31" t="s">
        <v>87</v>
      </c>
      <c r="J20" s="31" t="s">
        <v>89</v>
      </c>
      <c r="K20" s="31" t="s">
        <v>89</v>
      </c>
      <c r="L20" s="31" t="s">
        <v>88</v>
      </c>
      <c r="M20" s="32" t="s">
        <v>90</v>
      </c>
    </row>
    <row r="21" spans="1:13" s="5" customFormat="1" x14ac:dyDescent="0.2">
      <c r="A21" s="1">
        <f t="shared" si="1"/>
        <v>15</v>
      </c>
      <c r="B21" s="27" t="s">
        <v>135</v>
      </c>
      <c r="C21" s="28" t="s">
        <v>104</v>
      </c>
      <c r="D21" s="28" t="s">
        <v>66</v>
      </c>
      <c r="E21" s="29" t="s">
        <v>136</v>
      </c>
      <c r="F21" s="29" t="s">
        <v>137</v>
      </c>
      <c r="G21" s="30">
        <v>425.9</v>
      </c>
      <c r="H21" s="30">
        <v>186.42</v>
      </c>
      <c r="I21" s="31" t="s">
        <v>113</v>
      </c>
      <c r="J21" s="31" t="s">
        <v>89</v>
      </c>
      <c r="K21" s="31" t="s">
        <v>88</v>
      </c>
      <c r="L21" s="31" t="s">
        <v>88</v>
      </c>
      <c r="M21" s="32" t="s">
        <v>90</v>
      </c>
    </row>
    <row r="22" spans="1:13" s="5" customFormat="1" x14ac:dyDescent="0.2">
      <c r="A22" s="1">
        <f t="shared" si="1"/>
        <v>16</v>
      </c>
      <c r="B22" s="27" t="s">
        <v>138</v>
      </c>
      <c r="C22" s="28" t="s">
        <v>104</v>
      </c>
      <c r="D22" s="28" t="s">
        <v>60</v>
      </c>
      <c r="E22" s="29" t="s">
        <v>139</v>
      </c>
      <c r="F22" s="29" t="s">
        <v>140</v>
      </c>
      <c r="G22" s="30">
        <v>59.417200999999999</v>
      </c>
      <c r="H22" s="30">
        <v>57.26</v>
      </c>
      <c r="I22" s="31" t="s">
        <v>87</v>
      </c>
      <c r="J22" s="31" t="s">
        <v>89</v>
      </c>
      <c r="K22" s="31" t="s">
        <v>89</v>
      </c>
      <c r="L22" s="31" t="s">
        <v>88</v>
      </c>
      <c r="M22" s="32" t="s">
        <v>90</v>
      </c>
    </row>
    <row r="23" spans="1:13" s="5" customFormat="1" x14ac:dyDescent="0.2">
      <c r="A23" s="1">
        <f t="shared" si="1"/>
        <v>17</v>
      </c>
      <c r="B23" s="27" t="s">
        <v>141</v>
      </c>
      <c r="C23" s="28" t="s">
        <v>104</v>
      </c>
      <c r="D23" s="28" t="s">
        <v>60</v>
      </c>
      <c r="E23" s="29" t="s">
        <v>142</v>
      </c>
      <c r="F23" s="29" t="s">
        <v>143</v>
      </c>
      <c r="G23" s="30">
        <v>428.25906099999997</v>
      </c>
      <c r="H23" s="30">
        <v>350.17</v>
      </c>
      <c r="I23" s="31" t="s">
        <v>87</v>
      </c>
      <c r="J23" s="31" t="s">
        <v>89</v>
      </c>
      <c r="K23" s="31" t="s">
        <v>89</v>
      </c>
      <c r="L23" s="31" t="s">
        <v>88</v>
      </c>
      <c r="M23" s="32" t="s">
        <v>90</v>
      </c>
    </row>
    <row r="24" spans="1:13" s="5" customFormat="1" x14ac:dyDescent="0.2">
      <c r="A24" s="1">
        <f t="shared" si="1"/>
        <v>18</v>
      </c>
      <c r="B24" s="27" t="s">
        <v>144</v>
      </c>
      <c r="C24" s="28" t="s">
        <v>145</v>
      </c>
      <c r="D24" s="28" t="s">
        <v>66</v>
      </c>
      <c r="E24" s="29" t="s">
        <v>146</v>
      </c>
      <c r="F24" s="29" t="s">
        <v>147</v>
      </c>
      <c r="G24" s="30">
        <v>219.81</v>
      </c>
      <c r="H24" s="30">
        <v>155.88999999999999</v>
      </c>
      <c r="I24" s="31" t="s">
        <v>87</v>
      </c>
      <c r="J24" s="31" t="s">
        <v>89</v>
      </c>
      <c r="K24" s="31" t="s">
        <v>88</v>
      </c>
      <c r="L24" s="31" t="s">
        <v>88</v>
      </c>
      <c r="M24" s="32" t="s">
        <v>90</v>
      </c>
    </row>
    <row r="25" spans="1:13" s="5" customFormat="1" x14ac:dyDescent="0.2">
      <c r="A25" s="1">
        <f t="shared" si="1"/>
        <v>19</v>
      </c>
      <c r="B25" s="27" t="s">
        <v>148</v>
      </c>
      <c r="C25" s="28" t="s">
        <v>149</v>
      </c>
      <c r="D25" s="28" t="s">
        <v>74</v>
      </c>
      <c r="E25" s="29" t="s">
        <v>150</v>
      </c>
      <c r="F25" s="29" t="s">
        <v>151</v>
      </c>
      <c r="G25" s="30">
        <v>121.85</v>
      </c>
      <c r="H25" s="30">
        <v>114.79</v>
      </c>
      <c r="I25" s="31" t="s">
        <v>87</v>
      </c>
      <c r="J25" s="31" t="s">
        <v>89</v>
      </c>
      <c r="K25" s="31" t="s">
        <v>88</v>
      </c>
      <c r="L25" s="31" t="s">
        <v>88</v>
      </c>
      <c r="M25" s="32" t="s">
        <v>90</v>
      </c>
    </row>
    <row r="26" spans="1:13" s="5" customFormat="1" x14ac:dyDescent="0.2">
      <c r="A26" s="1">
        <f t="shared" si="1"/>
        <v>20</v>
      </c>
      <c r="B26" s="27" t="s">
        <v>152</v>
      </c>
      <c r="C26" s="28" t="s">
        <v>149</v>
      </c>
      <c r="D26" s="28" t="s">
        <v>74</v>
      </c>
      <c r="E26" s="29" t="s">
        <v>153</v>
      </c>
      <c r="F26" s="29" t="s">
        <v>154</v>
      </c>
      <c r="G26" s="30">
        <v>125.99</v>
      </c>
      <c r="H26" s="30">
        <v>119.54</v>
      </c>
      <c r="I26" s="31" t="s">
        <v>87</v>
      </c>
      <c r="J26" s="31" t="s">
        <v>89</v>
      </c>
      <c r="K26" s="31" t="s">
        <v>88</v>
      </c>
      <c r="L26" s="31" t="s">
        <v>88</v>
      </c>
      <c r="M26" s="32" t="s">
        <v>90</v>
      </c>
    </row>
    <row r="27" spans="1:13" s="5" customFormat="1" x14ac:dyDescent="0.2">
      <c r="A27" s="1">
        <f t="shared" si="1"/>
        <v>21</v>
      </c>
      <c r="B27" s="27" t="s">
        <v>155</v>
      </c>
      <c r="C27" s="28" t="s">
        <v>149</v>
      </c>
      <c r="D27" s="28" t="s">
        <v>74</v>
      </c>
      <c r="E27" s="29" t="s">
        <v>156</v>
      </c>
      <c r="F27" s="29" t="s">
        <v>157</v>
      </c>
      <c r="G27" s="30">
        <v>136.28</v>
      </c>
      <c r="H27" s="30">
        <v>128.9</v>
      </c>
      <c r="I27" s="31" t="s">
        <v>87</v>
      </c>
      <c r="J27" s="31" t="s">
        <v>89</v>
      </c>
      <c r="K27" s="31" t="s">
        <v>88</v>
      </c>
      <c r="L27" s="31" t="s">
        <v>88</v>
      </c>
      <c r="M27" s="32" t="s">
        <v>90</v>
      </c>
    </row>
    <row r="28" spans="1:13" s="5" customFormat="1" x14ac:dyDescent="0.2">
      <c r="A28" s="1">
        <f t="shared" si="1"/>
        <v>22</v>
      </c>
      <c r="B28" s="27" t="s">
        <v>158</v>
      </c>
      <c r="C28" s="28" t="s">
        <v>149</v>
      </c>
      <c r="D28" s="28" t="s">
        <v>74</v>
      </c>
      <c r="E28" s="29" t="s">
        <v>159</v>
      </c>
      <c r="F28" s="29" t="s">
        <v>160</v>
      </c>
      <c r="G28" s="30">
        <v>70.784637000000004</v>
      </c>
      <c r="H28" s="30">
        <v>65.27</v>
      </c>
      <c r="I28" s="31" t="s">
        <v>87</v>
      </c>
      <c r="J28" s="31" t="s">
        <v>89</v>
      </c>
      <c r="K28" s="31" t="s">
        <v>88</v>
      </c>
      <c r="L28" s="31" t="s">
        <v>88</v>
      </c>
      <c r="M28" s="32" t="s">
        <v>90</v>
      </c>
    </row>
    <row r="29" spans="1:13" s="5" customFormat="1" x14ac:dyDescent="0.2">
      <c r="A29" s="1">
        <f t="shared" si="1"/>
        <v>23</v>
      </c>
      <c r="B29" s="27" t="s">
        <v>161</v>
      </c>
      <c r="C29" s="28" t="s">
        <v>162</v>
      </c>
      <c r="D29" s="28" t="s">
        <v>36</v>
      </c>
      <c r="E29" s="29" t="s">
        <v>163</v>
      </c>
      <c r="F29" s="29" t="s">
        <v>164</v>
      </c>
      <c r="G29" s="30">
        <v>3327.939116</v>
      </c>
      <c r="H29" s="30">
        <v>2945.81</v>
      </c>
      <c r="I29" s="31" t="s">
        <v>87</v>
      </c>
      <c r="J29" s="31" t="s">
        <v>89</v>
      </c>
      <c r="K29" s="31" t="s">
        <v>89</v>
      </c>
      <c r="L29" s="31" t="s">
        <v>88</v>
      </c>
      <c r="M29" s="32" t="s">
        <v>90</v>
      </c>
    </row>
    <row r="30" spans="1:13" s="5" customFormat="1" x14ac:dyDescent="0.2">
      <c r="A30" s="1">
        <f t="shared" si="1"/>
        <v>24</v>
      </c>
      <c r="B30" s="27" t="s">
        <v>165</v>
      </c>
      <c r="C30" s="28" t="s">
        <v>166</v>
      </c>
      <c r="D30" s="28" t="s">
        <v>56</v>
      </c>
      <c r="E30" s="29" t="s">
        <v>167</v>
      </c>
      <c r="F30" s="29" t="s">
        <v>168</v>
      </c>
      <c r="G30" s="30">
        <v>1168.581426</v>
      </c>
      <c r="H30" s="30">
        <v>1033.0999999999999</v>
      </c>
      <c r="I30" s="31" t="s">
        <v>87</v>
      </c>
      <c r="J30" s="31" t="s">
        <v>89</v>
      </c>
      <c r="K30" s="31" t="s">
        <v>89</v>
      </c>
      <c r="L30" s="31" t="s">
        <v>88</v>
      </c>
      <c r="M30" s="32" t="s">
        <v>90</v>
      </c>
    </row>
    <row r="31" spans="1:13" s="5" customFormat="1" x14ac:dyDescent="0.2">
      <c r="A31" s="1">
        <f t="shared" si="1"/>
        <v>25</v>
      </c>
      <c r="B31" s="27" t="s">
        <v>169</v>
      </c>
      <c r="C31" s="28" t="s">
        <v>170</v>
      </c>
      <c r="D31" s="28" t="s">
        <v>63</v>
      </c>
      <c r="E31" s="29" t="s">
        <v>171</v>
      </c>
      <c r="F31" s="29" t="s">
        <v>172</v>
      </c>
      <c r="G31" s="30">
        <v>134.04000000000002</v>
      </c>
      <c r="H31" s="30">
        <v>73.989999999999995</v>
      </c>
      <c r="I31" s="31" t="s">
        <v>113</v>
      </c>
      <c r="J31" s="31" t="s">
        <v>88</v>
      </c>
      <c r="K31" s="31" t="s">
        <v>88</v>
      </c>
      <c r="L31" s="31" t="s">
        <v>88</v>
      </c>
      <c r="M31" s="32" t="s">
        <v>173</v>
      </c>
    </row>
    <row r="32" spans="1:13" s="5" customFormat="1" x14ac:dyDescent="0.2">
      <c r="A32" s="1">
        <f t="shared" si="1"/>
        <v>26</v>
      </c>
      <c r="B32" s="27" t="s">
        <v>174</v>
      </c>
      <c r="C32" s="28" t="s">
        <v>175</v>
      </c>
      <c r="D32" s="28" t="s">
        <v>66</v>
      </c>
      <c r="E32" s="29" t="s">
        <v>176</v>
      </c>
      <c r="F32" s="29" t="s">
        <v>177</v>
      </c>
      <c r="G32" s="30">
        <v>107.94999999999999</v>
      </c>
      <c r="H32" s="30">
        <v>47.98</v>
      </c>
      <c r="I32" s="31" t="s">
        <v>87</v>
      </c>
      <c r="J32" s="31" t="s">
        <v>88</v>
      </c>
      <c r="K32" s="31" t="s">
        <v>88</v>
      </c>
      <c r="L32" s="31" t="s">
        <v>88</v>
      </c>
      <c r="M32" s="32" t="s">
        <v>90</v>
      </c>
    </row>
    <row r="33" spans="1:13" s="5" customFormat="1" x14ac:dyDescent="0.2">
      <c r="A33" s="1">
        <f t="shared" si="1"/>
        <v>27</v>
      </c>
      <c r="B33" s="27" t="s">
        <v>178</v>
      </c>
      <c r="C33" s="28" t="s">
        <v>179</v>
      </c>
      <c r="D33" s="28" t="s">
        <v>41</v>
      </c>
      <c r="E33" s="29" t="s">
        <v>180</v>
      </c>
      <c r="F33" s="29" t="s">
        <v>181</v>
      </c>
      <c r="G33" s="30">
        <v>10.93</v>
      </c>
      <c r="H33" s="30">
        <v>4.8099999999999996</v>
      </c>
      <c r="I33" s="31" t="s">
        <v>113</v>
      </c>
      <c r="J33" s="31" t="s">
        <v>89</v>
      </c>
      <c r="K33" s="31" t="s">
        <v>88</v>
      </c>
      <c r="L33" s="31" t="s">
        <v>89</v>
      </c>
      <c r="M33" s="32" t="s">
        <v>173</v>
      </c>
    </row>
    <row r="34" spans="1:13" s="5" customFormat="1" x14ac:dyDescent="0.2">
      <c r="A34" s="1">
        <f t="shared" si="1"/>
        <v>28</v>
      </c>
      <c r="B34" s="27" t="s">
        <v>182</v>
      </c>
      <c r="C34" s="28" t="s">
        <v>183</v>
      </c>
      <c r="D34" s="28" t="s">
        <v>72</v>
      </c>
      <c r="E34" s="29" t="s">
        <v>184</v>
      </c>
      <c r="F34" s="29" t="s">
        <v>185</v>
      </c>
      <c r="G34" s="30">
        <v>153.019758</v>
      </c>
      <c r="H34" s="30">
        <v>142.28</v>
      </c>
      <c r="I34" s="31" t="s">
        <v>87</v>
      </c>
      <c r="J34" s="31" t="s">
        <v>89</v>
      </c>
      <c r="K34" s="31" t="s">
        <v>88</v>
      </c>
      <c r="L34" s="31" t="s">
        <v>88</v>
      </c>
      <c r="M34" s="32" t="s">
        <v>90</v>
      </c>
    </row>
    <row r="35" spans="1:13" s="5" customFormat="1" x14ac:dyDescent="0.2">
      <c r="A35" s="1">
        <f t="shared" si="1"/>
        <v>29</v>
      </c>
      <c r="B35" s="27" t="s">
        <v>186</v>
      </c>
      <c r="C35" s="28" t="s">
        <v>186</v>
      </c>
      <c r="D35" s="28" t="s">
        <v>49</v>
      </c>
      <c r="E35" s="29" t="s">
        <v>187</v>
      </c>
      <c r="F35" s="29" t="s">
        <v>188</v>
      </c>
      <c r="G35" s="30">
        <v>1377.59</v>
      </c>
      <c r="H35" s="30">
        <v>141.31</v>
      </c>
      <c r="I35" s="31" t="s">
        <v>113</v>
      </c>
      <c r="J35" s="31" t="s">
        <v>89</v>
      </c>
      <c r="K35" s="31" t="s">
        <v>88</v>
      </c>
      <c r="L35" s="31" t="s">
        <v>88</v>
      </c>
      <c r="M35" s="32" t="s">
        <v>173</v>
      </c>
    </row>
    <row r="36" spans="1:13" s="5" customFormat="1" x14ac:dyDescent="0.2">
      <c r="A36" s="1">
        <f t="shared" si="1"/>
        <v>30</v>
      </c>
      <c r="B36" s="27" t="s">
        <v>189</v>
      </c>
      <c r="C36" s="28" t="s">
        <v>190</v>
      </c>
      <c r="D36" s="28" t="s">
        <v>53</v>
      </c>
      <c r="E36" s="29" t="s">
        <v>191</v>
      </c>
      <c r="F36" s="29" t="s">
        <v>192</v>
      </c>
      <c r="G36" s="30">
        <v>1101.9000000000001</v>
      </c>
      <c r="H36" s="30">
        <v>797.55</v>
      </c>
      <c r="I36" s="31" t="s">
        <v>113</v>
      </c>
      <c r="J36" s="31" t="s">
        <v>89</v>
      </c>
      <c r="K36" s="31" t="s">
        <v>88</v>
      </c>
      <c r="L36" s="31" t="s">
        <v>88</v>
      </c>
      <c r="M36" s="32" t="s">
        <v>90</v>
      </c>
    </row>
    <row r="37" spans="1:13" s="5" customFormat="1" x14ac:dyDescent="0.2">
      <c r="A37" s="1">
        <f t="shared" si="1"/>
        <v>31</v>
      </c>
      <c r="B37" s="27" t="s">
        <v>193</v>
      </c>
      <c r="C37" s="28" t="s">
        <v>194</v>
      </c>
      <c r="D37" s="28" t="s">
        <v>54</v>
      </c>
      <c r="E37" s="29" t="s">
        <v>195</v>
      </c>
      <c r="F37" s="29" t="s">
        <v>196</v>
      </c>
      <c r="G37" s="30">
        <v>94.82</v>
      </c>
      <c r="H37" s="30">
        <v>57.75</v>
      </c>
      <c r="I37" s="31" t="s">
        <v>87</v>
      </c>
      <c r="J37" s="31" t="s">
        <v>89</v>
      </c>
      <c r="K37" s="31" t="s">
        <v>89</v>
      </c>
      <c r="L37" s="31" t="s">
        <v>88</v>
      </c>
      <c r="M37" s="32" t="s">
        <v>90</v>
      </c>
    </row>
    <row r="38" spans="1:13" s="5" customFormat="1" x14ac:dyDescent="0.2">
      <c r="A38" s="1">
        <f t="shared" si="1"/>
        <v>32</v>
      </c>
      <c r="B38" s="27" t="s">
        <v>197</v>
      </c>
      <c r="C38" s="28" t="s">
        <v>194</v>
      </c>
      <c r="D38" s="28" t="s">
        <v>54</v>
      </c>
      <c r="E38" s="29" t="s">
        <v>198</v>
      </c>
      <c r="F38" s="29" t="s">
        <v>199</v>
      </c>
      <c r="G38" s="30">
        <v>345.23</v>
      </c>
      <c r="H38" s="30">
        <v>276.02999999999997</v>
      </c>
      <c r="I38" s="31" t="s">
        <v>87</v>
      </c>
      <c r="J38" s="31" t="s">
        <v>89</v>
      </c>
      <c r="K38" s="31" t="s">
        <v>89</v>
      </c>
      <c r="L38" s="31" t="s">
        <v>88</v>
      </c>
      <c r="M38" s="32" t="s">
        <v>200</v>
      </c>
    </row>
    <row r="39" spans="1:13" s="5" customFormat="1" x14ac:dyDescent="0.2">
      <c r="A39" s="1">
        <f t="shared" si="1"/>
        <v>33</v>
      </c>
      <c r="B39" s="27" t="s">
        <v>201</v>
      </c>
      <c r="C39" s="28" t="s">
        <v>202</v>
      </c>
      <c r="D39" s="28" t="s">
        <v>57</v>
      </c>
      <c r="E39" s="29" t="s">
        <v>203</v>
      </c>
      <c r="F39" s="29" t="s">
        <v>204</v>
      </c>
      <c r="G39" s="30">
        <v>113.543302</v>
      </c>
      <c r="H39" s="30">
        <v>96.67</v>
      </c>
      <c r="I39" s="31" t="s">
        <v>87</v>
      </c>
      <c r="J39" s="31" t="s">
        <v>89</v>
      </c>
      <c r="K39" s="31" t="s">
        <v>89</v>
      </c>
      <c r="L39" s="31" t="s">
        <v>88</v>
      </c>
      <c r="M39" s="32" t="s">
        <v>90</v>
      </c>
    </row>
    <row r="40" spans="1:13" s="5" customFormat="1" x14ac:dyDescent="0.2">
      <c r="A40" s="1">
        <f t="shared" si="1"/>
        <v>34</v>
      </c>
      <c r="B40" s="27" t="s">
        <v>205</v>
      </c>
      <c r="C40" s="28" t="s">
        <v>206</v>
      </c>
      <c r="D40" s="28" t="s">
        <v>42</v>
      </c>
      <c r="E40" s="29" t="s">
        <v>207</v>
      </c>
      <c r="F40" s="29" t="s">
        <v>208</v>
      </c>
      <c r="G40" s="30">
        <v>268.37049400000001</v>
      </c>
      <c r="H40" s="30">
        <v>271.99</v>
      </c>
      <c r="I40" s="31" t="s">
        <v>87</v>
      </c>
      <c r="J40" s="31" t="s">
        <v>89</v>
      </c>
      <c r="K40" s="31" t="s">
        <v>89</v>
      </c>
      <c r="L40" s="31" t="s">
        <v>88</v>
      </c>
      <c r="M40" s="32" t="s">
        <v>90</v>
      </c>
    </row>
    <row r="41" spans="1:13" s="5" customFormat="1" x14ac:dyDescent="0.2">
      <c r="A41" s="1">
        <f t="shared" si="1"/>
        <v>35</v>
      </c>
      <c r="B41" s="27" t="s">
        <v>209</v>
      </c>
      <c r="C41" s="28" t="s">
        <v>210</v>
      </c>
      <c r="D41" s="28" t="s">
        <v>37</v>
      </c>
      <c r="E41" s="29" t="s">
        <v>211</v>
      </c>
      <c r="F41" s="29" t="s">
        <v>212</v>
      </c>
      <c r="G41" s="30">
        <v>30.78</v>
      </c>
      <c r="H41" s="30">
        <v>30.53</v>
      </c>
      <c r="I41" s="31" t="s">
        <v>87</v>
      </c>
      <c r="J41" s="31" t="s">
        <v>89</v>
      </c>
      <c r="K41" s="31" t="s">
        <v>89</v>
      </c>
      <c r="L41" s="31" t="s">
        <v>88</v>
      </c>
      <c r="M41" s="32" t="s">
        <v>90</v>
      </c>
    </row>
    <row r="42" spans="1:13" s="5" customFormat="1" x14ac:dyDescent="0.2">
      <c r="A42" s="1">
        <f t="shared" si="1"/>
        <v>36</v>
      </c>
      <c r="B42" s="27" t="s">
        <v>213</v>
      </c>
      <c r="C42" s="28" t="s">
        <v>104</v>
      </c>
      <c r="D42" s="28" t="s">
        <v>20</v>
      </c>
      <c r="E42" s="29" t="s">
        <v>214</v>
      </c>
      <c r="F42" s="29" t="s">
        <v>215</v>
      </c>
      <c r="G42" s="30">
        <v>515.86971700000004</v>
      </c>
      <c r="H42" s="30">
        <v>397.67</v>
      </c>
      <c r="I42" s="31" t="s">
        <v>87</v>
      </c>
      <c r="J42" s="31" t="s">
        <v>89</v>
      </c>
      <c r="K42" s="31" t="s">
        <v>89</v>
      </c>
      <c r="L42" s="31" t="s">
        <v>88</v>
      </c>
      <c r="M42" s="32" t="s">
        <v>90</v>
      </c>
    </row>
    <row r="43" spans="1:13" s="5" customFormat="1" x14ac:dyDescent="0.2">
      <c r="A43" s="1">
        <f t="shared" si="1"/>
        <v>37</v>
      </c>
      <c r="B43" s="27" t="s">
        <v>216</v>
      </c>
      <c r="C43" s="28" t="s">
        <v>216</v>
      </c>
      <c r="D43" s="28" t="s">
        <v>60</v>
      </c>
      <c r="E43" s="29" t="s">
        <v>217</v>
      </c>
      <c r="F43" s="29" t="s">
        <v>218</v>
      </c>
      <c r="G43" s="30">
        <v>4.5212919999999999</v>
      </c>
      <c r="H43" s="30">
        <v>4.21</v>
      </c>
      <c r="I43" s="31" t="s">
        <v>87</v>
      </c>
      <c r="J43" s="31" t="s">
        <v>89</v>
      </c>
      <c r="K43" s="31" t="s">
        <v>89</v>
      </c>
      <c r="L43" s="31" t="s">
        <v>88</v>
      </c>
      <c r="M43" s="32" t="s">
        <v>90</v>
      </c>
    </row>
    <row r="44" spans="1:13" s="5" customFormat="1" x14ac:dyDescent="0.2">
      <c r="A44" s="1">
        <f t="shared" si="1"/>
        <v>38</v>
      </c>
      <c r="B44" s="27" t="s">
        <v>219</v>
      </c>
      <c r="C44" s="28" t="s">
        <v>220</v>
      </c>
      <c r="D44" s="28" t="s">
        <v>47</v>
      </c>
      <c r="E44" s="29" t="s">
        <v>221</v>
      </c>
      <c r="F44" s="29" t="s">
        <v>222</v>
      </c>
      <c r="G44" s="30">
        <v>81.150000000000006</v>
      </c>
      <c r="H44" s="30">
        <v>70.86</v>
      </c>
      <c r="I44" s="31" t="s">
        <v>113</v>
      </c>
      <c r="J44" s="31" t="s">
        <v>88</v>
      </c>
      <c r="K44" s="31" t="s">
        <v>223</v>
      </c>
      <c r="L44" s="31" t="s">
        <v>88</v>
      </c>
      <c r="M44" s="32" t="s">
        <v>90</v>
      </c>
    </row>
    <row r="45" spans="1:13" s="5" customFormat="1" x14ac:dyDescent="0.2">
      <c r="A45" s="1">
        <f t="shared" si="1"/>
        <v>39</v>
      </c>
      <c r="B45" s="27" t="s">
        <v>224</v>
      </c>
      <c r="C45" s="28" t="s">
        <v>225</v>
      </c>
      <c r="D45" s="28" t="s">
        <v>54</v>
      </c>
      <c r="E45" s="29" t="s">
        <v>226</v>
      </c>
      <c r="F45" s="29" t="s">
        <v>227</v>
      </c>
      <c r="G45" s="30">
        <v>140.72999999999999</v>
      </c>
      <c r="H45" s="30">
        <v>107.1</v>
      </c>
      <c r="I45" s="31" t="s">
        <v>87</v>
      </c>
      <c r="J45" s="31" t="s">
        <v>89</v>
      </c>
      <c r="K45" s="31" t="s">
        <v>89</v>
      </c>
      <c r="L45" s="31" t="s">
        <v>88</v>
      </c>
      <c r="M45" s="32" t="s">
        <v>90</v>
      </c>
    </row>
    <row r="46" spans="1:13" s="5" customFormat="1" x14ac:dyDescent="0.2">
      <c r="A46" s="1">
        <f t="shared" si="1"/>
        <v>40</v>
      </c>
      <c r="B46" s="27" t="s">
        <v>228</v>
      </c>
      <c r="C46" s="28" t="s">
        <v>229</v>
      </c>
      <c r="D46" s="28" t="s">
        <v>34</v>
      </c>
      <c r="E46" s="29" t="s">
        <v>230</v>
      </c>
      <c r="F46" s="29" t="s">
        <v>231</v>
      </c>
      <c r="G46" s="30">
        <v>271.08</v>
      </c>
      <c r="H46" s="30">
        <v>160.36000000000001</v>
      </c>
      <c r="I46" s="31" t="s">
        <v>87</v>
      </c>
      <c r="J46" s="31" t="s">
        <v>89</v>
      </c>
      <c r="K46" s="31" t="s">
        <v>89</v>
      </c>
      <c r="L46" s="31" t="s">
        <v>88</v>
      </c>
      <c r="M46" s="32" t="s">
        <v>90</v>
      </c>
    </row>
    <row r="47" spans="1:13" s="5" customFormat="1" x14ac:dyDescent="0.2">
      <c r="A47" s="1">
        <f t="shared" si="1"/>
        <v>41</v>
      </c>
      <c r="B47" s="27" t="s">
        <v>232</v>
      </c>
      <c r="C47" s="28" t="s">
        <v>233</v>
      </c>
      <c r="D47" s="28" t="s">
        <v>57</v>
      </c>
      <c r="E47" s="29" t="s">
        <v>234</v>
      </c>
      <c r="F47" s="29" t="s">
        <v>235</v>
      </c>
      <c r="G47" s="30">
        <v>179.70411100000001</v>
      </c>
      <c r="H47" s="30">
        <v>157.47999999999999</v>
      </c>
      <c r="I47" s="31" t="s">
        <v>87</v>
      </c>
      <c r="J47" s="31" t="s">
        <v>89</v>
      </c>
      <c r="K47" s="31" t="s">
        <v>89</v>
      </c>
      <c r="L47" s="31" t="s">
        <v>88</v>
      </c>
      <c r="M47" s="32" t="s">
        <v>90</v>
      </c>
    </row>
    <row r="48" spans="1:13" s="5" customFormat="1" x14ac:dyDescent="0.2">
      <c r="A48" s="1">
        <f t="shared" si="1"/>
        <v>42</v>
      </c>
      <c r="B48" s="27" t="s">
        <v>236</v>
      </c>
      <c r="C48" s="28" t="s">
        <v>237</v>
      </c>
      <c r="D48" s="28" t="s">
        <v>36</v>
      </c>
      <c r="E48" s="29" t="s">
        <v>238</v>
      </c>
      <c r="F48" s="29" t="s">
        <v>239</v>
      </c>
      <c r="G48" s="30">
        <v>1172.5782730000001</v>
      </c>
      <c r="H48" s="30">
        <v>933.59</v>
      </c>
      <c r="I48" s="31" t="s">
        <v>87</v>
      </c>
      <c r="J48" s="31" t="s">
        <v>89</v>
      </c>
      <c r="K48" s="31" t="s">
        <v>89</v>
      </c>
      <c r="L48" s="31" t="s">
        <v>89</v>
      </c>
      <c r="M48" s="32" t="s">
        <v>90</v>
      </c>
    </row>
    <row r="49" spans="1:13" s="5" customFormat="1" x14ac:dyDescent="0.2">
      <c r="A49" s="1">
        <f t="shared" si="1"/>
        <v>43</v>
      </c>
      <c r="B49" s="27" t="s">
        <v>240</v>
      </c>
      <c r="C49" s="28" t="s">
        <v>237</v>
      </c>
      <c r="D49" s="28" t="s">
        <v>47</v>
      </c>
      <c r="E49" s="29" t="s">
        <v>241</v>
      </c>
      <c r="F49" s="29" t="s">
        <v>242</v>
      </c>
      <c r="G49" s="30">
        <v>179.94241399999999</v>
      </c>
      <c r="H49" s="30">
        <v>163.02000000000001</v>
      </c>
      <c r="I49" s="31" t="s">
        <v>87</v>
      </c>
      <c r="J49" s="31" t="s">
        <v>89</v>
      </c>
      <c r="K49" s="31" t="s">
        <v>89</v>
      </c>
      <c r="L49" s="31" t="s">
        <v>88</v>
      </c>
      <c r="M49" s="32" t="s">
        <v>90</v>
      </c>
    </row>
    <row r="50" spans="1:13" s="5" customFormat="1" x14ac:dyDescent="0.2">
      <c r="A50" s="1">
        <f t="shared" si="1"/>
        <v>44</v>
      </c>
      <c r="B50" s="27" t="s">
        <v>243</v>
      </c>
      <c r="C50" s="28" t="s">
        <v>244</v>
      </c>
      <c r="D50" s="28" t="s">
        <v>35</v>
      </c>
      <c r="E50" s="29" t="s">
        <v>245</v>
      </c>
      <c r="F50" s="29" t="s">
        <v>246</v>
      </c>
      <c r="G50" s="30">
        <v>93.25</v>
      </c>
      <c r="H50" s="30" t="s">
        <v>247</v>
      </c>
      <c r="I50" s="31" t="s">
        <v>113</v>
      </c>
      <c r="J50" s="31" t="s">
        <v>89</v>
      </c>
      <c r="K50" s="31" t="s">
        <v>88</v>
      </c>
      <c r="L50" s="31" t="s">
        <v>88</v>
      </c>
      <c r="M50" s="32" t="s">
        <v>248</v>
      </c>
    </row>
    <row r="51" spans="1:13" s="5" customFormat="1" x14ac:dyDescent="0.2">
      <c r="A51" s="1">
        <f t="shared" si="1"/>
        <v>45</v>
      </c>
      <c r="B51" s="27" t="s">
        <v>249</v>
      </c>
      <c r="C51" s="28" t="s">
        <v>250</v>
      </c>
      <c r="D51" s="28" t="s">
        <v>24</v>
      </c>
      <c r="E51" s="29" t="s">
        <v>251</v>
      </c>
      <c r="F51" s="29" t="s">
        <v>252</v>
      </c>
      <c r="G51" s="30">
        <v>159.678641</v>
      </c>
      <c r="H51" s="30">
        <v>132.71</v>
      </c>
      <c r="I51" s="31" t="s">
        <v>87</v>
      </c>
      <c r="J51" s="31" t="s">
        <v>89</v>
      </c>
      <c r="K51" s="31" t="s">
        <v>89</v>
      </c>
      <c r="L51" s="31" t="s">
        <v>88</v>
      </c>
      <c r="M51" s="32" t="s">
        <v>90</v>
      </c>
    </row>
    <row r="52" spans="1:13" s="5" customFormat="1" x14ac:dyDescent="0.2">
      <c r="A52" s="1">
        <f t="shared" si="1"/>
        <v>46</v>
      </c>
      <c r="B52" s="27" t="s">
        <v>253</v>
      </c>
      <c r="C52" s="28" t="s">
        <v>250</v>
      </c>
      <c r="D52" s="28" t="s">
        <v>31</v>
      </c>
      <c r="E52" s="29" t="s">
        <v>254</v>
      </c>
      <c r="F52" s="29" t="s">
        <v>255</v>
      </c>
      <c r="G52" s="30">
        <v>379.52214700000002</v>
      </c>
      <c r="H52" s="30">
        <v>299.41000000000003</v>
      </c>
      <c r="I52" s="31" t="s">
        <v>87</v>
      </c>
      <c r="J52" s="31" t="s">
        <v>89</v>
      </c>
      <c r="K52" s="31" t="s">
        <v>89</v>
      </c>
      <c r="L52" s="31" t="s">
        <v>88</v>
      </c>
      <c r="M52" s="32" t="s">
        <v>90</v>
      </c>
    </row>
    <row r="53" spans="1:13" s="5" customFormat="1" x14ac:dyDescent="0.2">
      <c r="A53" s="1">
        <f t="shared" si="1"/>
        <v>47</v>
      </c>
      <c r="B53" s="27" t="s">
        <v>256</v>
      </c>
      <c r="C53" s="28" t="s">
        <v>250</v>
      </c>
      <c r="D53" s="28" t="s">
        <v>46</v>
      </c>
      <c r="E53" s="29" t="s">
        <v>257</v>
      </c>
      <c r="F53" s="29" t="s">
        <v>258</v>
      </c>
      <c r="G53" s="30">
        <v>850.84422899999993</v>
      </c>
      <c r="H53" s="30">
        <v>644.63</v>
      </c>
      <c r="I53" s="31" t="s">
        <v>87</v>
      </c>
      <c r="J53" s="31" t="s">
        <v>89</v>
      </c>
      <c r="K53" s="31" t="s">
        <v>89</v>
      </c>
      <c r="L53" s="31" t="s">
        <v>88</v>
      </c>
      <c r="M53" s="32" t="s">
        <v>90</v>
      </c>
    </row>
    <row r="54" spans="1:13" s="5" customFormat="1" x14ac:dyDescent="0.2">
      <c r="A54" s="1">
        <f t="shared" si="1"/>
        <v>48</v>
      </c>
      <c r="B54" s="27" t="s">
        <v>259</v>
      </c>
      <c r="C54" s="28" t="s">
        <v>250</v>
      </c>
      <c r="D54" s="28" t="s">
        <v>47</v>
      </c>
      <c r="E54" s="29" t="s">
        <v>260</v>
      </c>
      <c r="F54" s="29" t="s">
        <v>261</v>
      </c>
      <c r="G54" s="30">
        <v>551.77267800000004</v>
      </c>
      <c r="H54" s="30">
        <v>400.66</v>
      </c>
      <c r="I54" s="31" t="s">
        <v>87</v>
      </c>
      <c r="J54" s="31" t="s">
        <v>89</v>
      </c>
      <c r="K54" s="31" t="s">
        <v>89</v>
      </c>
      <c r="L54" s="31" t="s">
        <v>88</v>
      </c>
      <c r="M54" s="32" t="s">
        <v>90</v>
      </c>
    </row>
    <row r="55" spans="1:13" s="5" customFormat="1" x14ac:dyDescent="0.2">
      <c r="A55" s="1">
        <f t="shared" si="1"/>
        <v>49</v>
      </c>
      <c r="B55" s="27" t="s">
        <v>262</v>
      </c>
      <c r="C55" s="28" t="s">
        <v>250</v>
      </c>
      <c r="D55" s="28" t="s">
        <v>57</v>
      </c>
      <c r="E55" s="29" t="s">
        <v>263</v>
      </c>
      <c r="F55" s="29" t="s">
        <v>264</v>
      </c>
      <c r="G55" s="30">
        <v>288.05079900000004</v>
      </c>
      <c r="H55" s="30">
        <v>234.74</v>
      </c>
      <c r="I55" s="31" t="s">
        <v>87</v>
      </c>
      <c r="J55" s="31" t="s">
        <v>89</v>
      </c>
      <c r="K55" s="31" t="s">
        <v>89</v>
      </c>
      <c r="L55" s="31" t="s">
        <v>88</v>
      </c>
      <c r="M55" s="32" t="s">
        <v>90</v>
      </c>
    </row>
    <row r="56" spans="1:13" s="5" customFormat="1" x14ac:dyDescent="0.2">
      <c r="A56" s="1">
        <f t="shared" si="1"/>
        <v>50</v>
      </c>
      <c r="B56" s="27" t="s">
        <v>265</v>
      </c>
      <c r="C56" s="28" t="s">
        <v>250</v>
      </c>
      <c r="D56" s="28" t="s">
        <v>51</v>
      </c>
      <c r="E56" s="29" t="s">
        <v>266</v>
      </c>
      <c r="F56" s="29" t="s">
        <v>267</v>
      </c>
      <c r="G56" s="30">
        <v>623.440293</v>
      </c>
      <c r="H56" s="30">
        <v>454.07</v>
      </c>
      <c r="I56" s="31" t="s">
        <v>87</v>
      </c>
      <c r="J56" s="31" t="s">
        <v>89</v>
      </c>
      <c r="K56" s="31" t="s">
        <v>89</v>
      </c>
      <c r="L56" s="31" t="s">
        <v>88</v>
      </c>
      <c r="M56" s="32" t="s">
        <v>90</v>
      </c>
    </row>
    <row r="57" spans="1:13" s="5" customFormat="1" x14ac:dyDescent="0.2">
      <c r="A57" s="1">
        <f t="shared" si="1"/>
        <v>51</v>
      </c>
      <c r="B57" s="27" t="s">
        <v>268</v>
      </c>
      <c r="C57" s="28" t="s">
        <v>269</v>
      </c>
      <c r="D57" s="28" t="s">
        <v>25</v>
      </c>
      <c r="E57" s="29" t="s">
        <v>270</v>
      </c>
      <c r="F57" s="29" t="s">
        <v>271</v>
      </c>
      <c r="G57" s="30">
        <v>70.58</v>
      </c>
      <c r="H57" s="30">
        <v>37.47</v>
      </c>
      <c r="I57" s="31" t="s">
        <v>113</v>
      </c>
      <c r="J57" s="31" t="s">
        <v>89</v>
      </c>
      <c r="K57" s="31" t="s">
        <v>88</v>
      </c>
      <c r="L57" s="31" t="s">
        <v>88</v>
      </c>
      <c r="M57" s="32" t="s">
        <v>90</v>
      </c>
    </row>
    <row r="58" spans="1:13" s="5" customFormat="1" x14ac:dyDescent="0.2">
      <c r="A58" s="1">
        <f t="shared" si="1"/>
        <v>52</v>
      </c>
      <c r="B58" s="27" t="s">
        <v>272</v>
      </c>
      <c r="C58" s="28" t="s">
        <v>273</v>
      </c>
      <c r="D58" s="28" t="s">
        <v>66</v>
      </c>
      <c r="E58" s="29" t="s">
        <v>274</v>
      </c>
      <c r="F58" s="29" t="s">
        <v>275</v>
      </c>
      <c r="G58" s="30">
        <v>1130.46</v>
      </c>
      <c r="H58" s="30">
        <v>476.35</v>
      </c>
      <c r="I58" s="31" t="s">
        <v>113</v>
      </c>
      <c r="J58" s="31" t="s">
        <v>89</v>
      </c>
      <c r="K58" s="31" t="s">
        <v>88</v>
      </c>
      <c r="L58" s="31" t="s">
        <v>88</v>
      </c>
      <c r="M58" s="32" t="s">
        <v>90</v>
      </c>
    </row>
    <row r="59" spans="1:13" s="5" customFormat="1" x14ac:dyDescent="0.2">
      <c r="A59" s="1">
        <f t="shared" si="1"/>
        <v>53</v>
      </c>
      <c r="B59" s="27" t="s">
        <v>276</v>
      </c>
      <c r="C59" s="28" t="s">
        <v>277</v>
      </c>
      <c r="D59" s="28" t="s">
        <v>36</v>
      </c>
      <c r="E59" s="29" t="s">
        <v>278</v>
      </c>
      <c r="F59" s="29" t="s">
        <v>279</v>
      </c>
      <c r="G59" s="30">
        <v>1526.144</v>
      </c>
      <c r="H59" s="30">
        <v>1206.1600000000001</v>
      </c>
      <c r="I59" s="31" t="s">
        <v>87</v>
      </c>
      <c r="J59" s="31" t="s">
        <v>89</v>
      </c>
      <c r="K59" s="31" t="s">
        <v>89</v>
      </c>
      <c r="L59" s="31" t="s">
        <v>88</v>
      </c>
      <c r="M59" s="32" t="s">
        <v>280</v>
      </c>
    </row>
    <row r="60" spans="1:13" s="5" customFormat="1" x14ac:dyDescent="0.2">
      <c r="A60" s="1">
        <f t="shared" si="1"/>
        <v>54</v>
      </c>
      <c r="B60" s="27" t="s">
        <v>281</v>
      </c>
      <c r="C60" s="28" t="s">
        <v>282</v>
      </c>
      <c r="D60" s="28" t="s">
        <v>37</v>
      </c>
      <c r="E60" s="29" t="s">
        <v>283</v>
      </c>
      <c r="F60" s="29" t="s">
        <v>284</v>
      </c>
      <c r="G60" s="30">
        <v>72.861371000000005</v>
      </c>
      <c r="H60" s="30">
        <v>56.98</v>
      </c>
      <c r="I60" s="31" t="s">
        <v>87</v>
      </c>
      <c r="J60" s="31" t="s">
        <v>89</v>
      </c>
      <c r="K60" s="31" t="s">
        <v>89</v>
      </c>
      <c r="L60" s="31" t="s">
        <v>88</v>
      </c>
      <c r="M60" s="32" t="s">
        <v>90</v>
      </c>
    </row>
    <row r="61" spans="1:13" s="5" customFormat="1" x14ac:dyDescent="0.2">
      <c r="A61" s="1">
        <f t="shared" si="1"/>
        <v>55</v>
      </c>
      <c r="B61" s="27" t="s">
        <v>285</v>
      </c>
      <c r="C61" s="28" t="s">
        <v>286</v>
      </c>
      <c r="D61" s="28" t="s">
        <v>74</v>
      </c>
      <c r="E61" s="29" t="s">
        <v>287</v>
      </c>
      <c r="F61" s="29" t="s">
        <v>288</v>
      </c>
      <c r="G61" s="30">
        <v>207.28</v>
      </c>
      <c r="H61" s="30">
        <v>199.24</v>
      </c>
      <c r="I61" s="31" t="s">
        <v>87</v>
      </c>
      <c r="J61" s="31" t="s">
        <v>89</v>
      </c>
      <c r="K61" s="31" t="s">
        <v>88</v>
      </c>
      <c r="L61" s="31" t="s">
        <v>88</v>
      </c>
      <c r="M61" s="32" t="s">
        <v>90</v>
      </c>
    </row>
    <row r="62" spans="1:13" s="5" customFormat="1" x14ac:dyDescent="0.2">
      <c r="A62" s="1">
        <f t="shared" si="1"/>
        <v>56</v>
      </c>
      <c r="B62" s="27" t="s">
        <v>289</v>
      </c>
      <c r="C62" s="28" t="s">
        <v>286</v>
      </c>
      <c r="D62" s="28" t="s">
        <v>74</v>
      </c>
      <c r="E62" s="29" t="s">
        <v>290</v>
      </c>
      <c r="F62" s="29" t="s">
        <v>291</v>
      </c>
      <c r="G62" s="30">
        <v>194.23</v>
      </c>
      <c r="H62" s="30">
        <v>184.56</v>
      </c>
      <c r="I62" s="31" t="s">
        <v>87</v>
      </c>
      <c r="J62" s="31" t="s">
        <v>89</v>
      </c>
      <c r="K62" s="31" t="s">
        <v>88</v>
      </c>
      <c r="L62" s="31" t="s">
        <v>88</v>
      </c>
      <c r="M62" s="32" t="s">
        <v>90</v>
      </c>
    </row>
    <row r="63" spans="1:13" s="5" customFormat="1" x14ac:dyDescent="0.2">
      <c r="A63" s="1">
        <f t="shared" si="1"/>
        <v>57</v>
      </c>
      <c r="B63" s="27" t="s">
        <v>292</v>
      </c>
      <c r="C63" s="28" t="s">
        <v>293</v>
      </c>
      <c r="D63" s="28" t="s">
        <v>43</v>
      </c>
      <c r="E63" s="29" t="s">
        <v>294</v>
      </c>
      <c r="F63" s="29" t="s">
        <v>295</v>
      </c>
      <c r="G63" s="30">
        <v>1043.29</v>
      </c>
      <c r="H63" s="30">
        <v>949.36</v>
      </c>
      <c r="I63" s="31" t="s">
        <v>296</v>
      </c>
      <c r="J63" s="31" t="s">
        <v>89</v>
      </c>
      <c r="K63" s="31" t="s">
        <v>88</v>
      </c>
      <c r="L63" s="31" t="s">
        <v>88</v>
      </c>
      <c r="M63" s="32" t="s">
        <v>90</v>
      </c>
    </row>
    <row r="64" spans="1:13" s="5" customFormat="1" x14ac:dyDescent="0.2">
      <c r="A64" s="1">
        <f t="shared" si="1"/>
        <v>58</v>
      </c>
      <c r="B64" s="27" t="s">
        <v>297</v>
      </c>
      <c r="C64" s="28" t="s">
        <v>298</v>
      </c>
      <c r="D64" s="28" t="s">
        <v>23</v>
      </c>
      <c r="E64" s="29" t="s">
        <v>299</v>
      </c>
      <c r="F64" s="29" t="s">
        <v>300</v>
      </c>
      <c r="G64" s="30">
        <v>843.30113899999992</v>
      </c>
      <c r="H64" s="30">
        <v>754.53</v>
      </c>
      <c r="I64" s="31" t="s">
        <v>87</v>
      </c>
      <c r="J64" s="31" t="s">
        <v>89</v>
      </c>
      <c r="K64" s="31" t="s">
        <v>89</v>
      </c>
      <c r="L64" s="31" t="s">
        <v>88</v>
      </c>
      <c r="M64" s="32" t="s">
        <v>90</v>
      </c>
    </row>
    <row r="65" spans="1:13" s="5" customFormat="1" x14ac:dyDescent="0.2">
      <c r="A65" s="1">
        <f t="shared" si="1"/>
        <v>59</v>
      </c>
      <c r="B65" s="27" t="s">
        <v>301</v>
      </c>
      <c r="C65" s="28" t="s">
        <v>302</v>
      </c>
      <c r="D65" s="28" t="s">
        <v>41</v>
      </c>
      <c r="E65" s="29" t="s">
        <v>303</v>
      </c>
      <c r="F65" s="29" t="s">
        <v>304</v>
      </c>
      <c r="G65" s="30">
        <v>1502.39</v>
      </c>
      <c r="H65" s="30">
        <v>1328.61</v>
      </c>
      <c r="I65" s="31" t="s">
        <v>113</v>
      </c>
      <c r="J65" s="31" t="s">
        <v>89</v>
      </c>
      <c r="K65" s="31" t="s">
        <v>88</v>
      </c>
      <c r="L65" s="31" t="s">
        <v>89</v>
      </c>
      <c r="M65" s="32" t="s">
        <v>90</v>
      </c>
    </row>
    <row r="66" spans="1:13" s="5" customFormat="1" x14ac:dyDescent="0.2">
      <c r="A66" s="1">
        <f t="shared" si="1"/>
        <v>60</v>
      </c>
      <c r="B66" s="27" t="s">
        <v>305</v>
      </c>
      <c r="C66" s="28" t="s">
        <v>302</v>
      </c>
      <c r="D66" s="28" t="s">
        <v>41</v>
      </c>
      <c r="E66" s="29" t="s">
        <v>306</v>
      </c>
      <c r="F66" s="29" t="s">
        <v>307</v>
      </c>
      <c r="G66" s="30">
        <v>101.4</v>
      </c>
      <c r="H66" s="30">
        <v>89.51</v>
      </c>
      <c r="I66" s="31" t="s">
        <v>113</v>
      </c>
      <c r="J66" s="31" t="s">
        <v>89</v>
      </c>
      <c r="K66" s="31" t="s">
        <v>88</v>
      </c>
      <c r="L66" s="31" t="s">
        <v>89</v>
      </c>
      <c r="M66" s="32" t="s">
        <v>90</v>
      </c>
    </row>
    <row r="67" spans="1:13" s="5" customFormat="1" x14ac:dyDescent="0.2">
      <c r="A67" s="1">
        <f t="shared" si="1"/>
        <v>61</v>
      </c>
      <c r="B67" s="27" t="s">
        <v>308</v>
      </c>
      <c r="C67" s="28" t="s">
        <v>309</v>
      </c>
      <c r="D67" s="28" t="s">
        <v>27</v>
      </c>
      <c r="E67" s="29" t="s">
        <v>310</v>
      </c>
      <c r="F67" s="29" t="s">
        <v>311</v>
      </c>
      <c r="G67" s="30">
        <v>1094.9100000000001</v>
      </c>
      <c r="H67" s="30">
        <v>911.46</v>
      </c>
      <c r="I67" s="31" t="s">
        <v>87</v>
      </c>
      <c r="J67" s="31" t="s">
        <v>89</v>
      </c>
      <c r="K67" s="31" t="s">
        <v>89</v>
      </c>
      <c r="L67" s="31" t="s">
        <v>88</v>
      </c>
      <c r="M67" s="32" t="s">
        <v>90</v>
      </c>
    </row>
    <row r="68" spans="1:13" s="5" customFormat="1" x14ac:dyDescent="0.2">
      <c r="A68" s="1">
        <f t="shared" si="1"/>
        <v>62</v>
      </c>
      <c r="B68" s="27" t="s">
        <v>312</v>
      </c>
      <c r="C68" s="28" t="s">
        <v>313</v>
      </c>
      <c r="D68" s="28" t="s">
        <v>23</v>
      </c>
      <c r="E68" s="29" t="s">
        <v>314</v>
      </c>
      <c r="F68" s="29" t="s">
        <v>315</v>
      </c>
      <c r="G68" s="30">
        <v>304.83837699999998</v>
      </c>
      <c r="H68" s="30">
        <v>278.39999999999998</v>
      </c>
      <c r="I68" s="31" t="s">
        <v>87</v>
      </c>
      <c r="J68" s="31" t="s">
        <v>89</v>
      </c>
      <c r="K68" s="31" t="s">
        <v>89</v>
      </c>
      <c r="L68" s="31" t="s">
        <v>88</v>
      </c>
      <c r="M68" s="32" t="s">
        <v>90</v>
      </c>
    </row>
    <row r="69" spans="1:13" s="5" customFormat="1" x14ac:dyDescent="0.2">
      <c r="A69" s="1">
        <f t="shared" si="1"/>
        <v>63</v>
      </c>
      <c r="B69" s="27" t="s">
        <v>316</v>
      </c>
      <c r="C69" s="28" t="s">
        <v>317</v>
      </c>
      <c r="D69" s="28" t="s">
        <v>81</v>
      </c>
      <c r="E69" s="29" t="s">
        <v>318</v>
      </c>
      <c r="F69" s="29" t="s">
        <v>319</v>
      </c>
      <c r="G69" s="30">
        <v>25.88</v>
      </c>
      <c r="H69" s="30">
        <v>24.68</v>
      </c>
      <c r="I69" s="31" t="s">
        <v>87</v>
      </c>
      <c r="J69" s="31" t="s">
        <v>88</v>
      </c>
      <c r="K69" s="31" t="s">
        <v>88</v>
      </c>
      <c r="L69" s="31" t="s">
        <v>88</v>
      </c>
      <c r="M69" s="32" t="s">
        <v>90</v>
      </c>
    </row>
    <row r="70" spans="1:13" s="5" customFormat="1" x14ac:dyDescent="0.2">
      <c r="A70" s="1">
        <f t="shared" si="1"/>
        <v>64</v>
      </c>
      <c r="B70" s="27" t="s">
        <v>320</v>
      </c>
      <c r="C70" s="28" t="s">
        <v>321</v>
      </c>
      <c r="D70" s="28" t="s">
        <v>25</v>
      </c>
      <c r="E70" s="29" t="s">
        <v>322</v>
      </c>
      <c r="F70" s="29" t="s">
        <v>323</v>
      </c>
      <c r="G70" s="30">
        <v>182.217975</v>
      </c>
      <c r="H70" s="30">
        <v>155.11000000000001</v>
      </c>
      <c r="I70" s="31" t="s">
        <v>87</v>
      </c>
      <c r="J70" s="31" t="s">
        <v>89</v>
      </c>
      <c r="K70" s="31" t="s">
        <v>89</v>
      </c>
      <c r="L70" s="31" t="s">
        <v>88</v>
      </c>
      <c r="M70" s="32" t="s">
        <v>90</v>
      </c>
    </row>
    <row r="71" spans="1:13" s="5" customFormat="1" x14ac:dyDescent="0.2">
      <c r="A71" s="1">
        <f t="shared" si="1"/>
        <v>65</v>
      </c>
      <c r="B71" s="27" t="s">
        <v>324</v>
      </c>
      <c r="C71" s="28" t="s">
        <v>321</v>
      </c>
      <c r="D71" s="28" t="s">
        <v>37</v>
      </c>
      <c r="E71" s="29" t="s">
        <v>325</v>
      </c>
      <c r="F71" s="29" t="s">
        <v>326</v>
      </c>
      <c r="G71" s="30">
        <v>395.44598100000002</v>
      </c>
      <c r="H71" s="30">
        <v>272.63</v>
      </c>
      <c r="I71" s="31" t="s">
        <v>87</v>
      </c>
      <c r="J71" s="31" t="s">
        <v>89</v>
      </c>
      <c r="K71" s="31" t="s">
        <v>89</v>
      </c>
      <c r="L71" s="31" t="s">
        <v>88</v>
      </c>
      <c r="M71" s="32" t="s">
        <v>90</v>
      </c>
    </row>
    <row r="72" spans="1:13" s="5" customFormat="1" x14ac:dyDescent="0.2">
      <c r="A72" s="1">
        <f t="shared" ref="A72:A135" si="2">IF(OR($A71&gt;$A$1,$A71=""),"",$A71+1)</f>
        <v>66</v>
      </c>
      <c r="B72" s="27" t="s">
        <v>327</v>
      </c>
      <c r="C72" s="28" t="s">
        <v>321</v>
      </c>
      <c r="D72" s="28" t="s">
        <v>31</v>
      </c>
      <c r="E72" s="29" t="s">
        <v>328</v>
      </c>
      <c r="F72" s="29" t="s">
        <v>329</v>
      </c>
      <c r="G72" s="30">
        <v>564.99433799999997</v>
      </c>
      <c r="H72" s="30">
        <v>503.05</v>
      </c>
      <c r="I72" s="31" t="s">
        <v>87</v>
      </c>
      <c r="J72" s="31" t="s">
        <v>89</v>
      </c>
      <c r="K72" s="31" t="s">
        <v>89</v>
      </c>
      <c r="L72" s="31" t="s">
        <v>88</v>
      </c>
      <c r="M72" s="32" t="s">
        <v>90</v>
      </c>
    </row>
    <row r="73" spans="1:13" s="5" customFormat="1" x14ac:dyDescent="0.2">
      <c r="A73" s="1">
        <f t="shared" si="2"/>
        <v>67</v>
      </c>
      <c r="B73" s="27" t="s">
        <v>330</v>
      </c>
      <c r="C73" s="28" t="s">
        <v>321</v>
      </c>
      <c r="D73" s="28" t="s">
        <v>59</v>
      </c>
      <c r="E73" s="29" t="s">
        <v>331</v>
      </c>
      <c r="F73" s="29" t="s">
        <v>332</v>
      </c>
      <c r="G73" s="30">
        <v>46.832706000000002</v>
      </c>
      <c r="H73" s="30">
        <v>37.72</v>
      </c>
      <c r="I73" s="31" t="s">
        <v>87</v>
      </c>
      <c r="J73" s="31" t="s">
        <v>89</v>
      </c>
      <c r="K73" s="31" t="s">
        <v>89</v>
      </c>
      <c r="L73" s="31" t="s">
        <v>88</v>
      </c>
      <c r="M73" s="32" t="s">
        <v>90</v>
      </c>
    </row>
    <row r="74" spans="1:13" s="5" customFormat="1" x14ac:dyDescent="0.2">
      <c r="A74" s="1">
        <f t="shared" si="2"/>
        <v>68</v>
      </c>
      <c r="B74" s="27" t="s">
        <v>333</v>
      </c>
      <c r="C74" s="28" t="s">
        <v>321</v>
      </c>
      <c r="D74" s="28" t="s">
        <v>48</v>
      </c>
      <c r="E74" s="29" t="s">
        <v>334</v>
      </c>
      <c r="F74" s="29" t="s">
        <v>335</v>
      </c>
      <c r="G74" s="30">
        <v>143.76999999999998</v>
      </c>
      <c r="H74" s="30">
        <v>116.91</v>
      </c>
      <c r="I74" s="31" t="s">
        <v>87</v>
      </c>
      <c r="J74" s="31" t="s">
        <v>88</v>
      </c>
      <c r="K74" s="31" t="s">
        <v>89</v>
      </c>
      <c r="L74" s="31" t="s">
        <v>88</v>
      </c>
      <c r="M74" s="32" t="s">
        <v>90</v>
      </c>
    </row>
    <row r="75" spans="1:13" s="5" customFormat="1" x14ac:dyDescent="0.2">
      <c r="A75" s="1">
        <f t="shared" si="2"/>
        <v>69</v>
      </c>
      <c r="B75" s="27" t="s">
        <v>336</v>
      </c>
      <c r="C75" s="28" t="s">
        <v>321</v>
      </c>
      <c r="D75" s="28" t="s">
        <v>60</v>
      </c>
      <c r="E75" s="29" t="s">
        <v>337</v>
      </c>
      <c r="F75" s="29" t="s">
        <v>338</v>
      </c>
      <c r="G75" s="30">
        <v>749.35989100000006</v>
      </c>
      <c r="H75" s="30">
        <v>608.55999999999995</v>
      </c>
      <c r="I75" s="31" t="s">
        <v>87</v>
      </c>
      <c r="J75" s="31" t="s">
        <v>89</v>
      </c>
      <c r="K75" s="31" t="s">
        <v>89</v>
      </c>
      <c r="L75" s="31" t="s">
        <v>88</v>
      </c>
      <c r="M75" s="32" t="s">
        <v>90</v>
      </c>
    </row>
    <row r="76" spans="1:13" s="5" customFormat="1" x14ac:dyDescent="0.2">
      <c r="A76" s="1">
        <f t="shared" si="2"/>
        <v>70</v>
      </c>
      <c r="B76" s="27" t="s">
        <v>339</v>
      </c>
      <c r="C76" s="28" t="s">
        <v>321</v>
      </c>
      <c r="D76" s="28" t="s">
        <v>51</v>
      </c>
      <c r="E76" s="29" t="s">
        <v>340</v>
      </c>
      <c r="F76" s="29" t="s">
        <v>341</v>
      </c>
      <c r="G76" s="30">
        <v>159.272763</v>
      </c>
      <c r="H76" s="30">
        <v>146.82</v>
      </c>
      <c r="I76" s="31" t="s">
        <v>87</v>
      </c>
      <c r="J76" s="31" t="s">
        <v>89</v>
      </c>
      <c r="K76" s="31" t="s">
        <v>89</v>
      </c>
      <c r="L76" s="31" t="s">
        <v>88</v>
      </c>
      <c r="M76" s="32" t="s">
        <v>90</v>
      </c>
    </row>
    <row r="77" spans="1:13" s="5" customFormat="1" x14ac:dyDescent="0.2">
      <c r="A77" s="1">
        <f t="shared" si="2"/>
        <v>71</v>
      </c>
      <c r="B77" s="27" t="s">
        <v>342</v>
      </c>
      <c r="C77" s="28" t="s">
        <v>321</v>
      </c>
      <c r="D77" s="28" t="s">
        <v>60</v>
      </c>
      <c r="E77" s="29" t="s">
        <v>343</v>
      </c>
      <c r="F77" s="29" t="s">
        <v>344</v>
      </c>
      <c r="G77" s="30">
        <v>696.41604499999994</v>
      </c>
      <c r="H77" s="30">
        <v>560.33000000000004</v>
      </c>
      <c r="I77" s="31" t="s">
        <v>87</v>
      </c>
      <c r="J77" s="31" t="s">
        <v>89</v>
      </c>
      <c r="K77" s="31" t="s">
        <v>89</v>
      </c>
      <c r="L77" s="31" t="s">
        <v>88</v>
      </c>
      <c r="M77" s="32" t="s">
        <v>90</v>
      </c>
    </row>
    <row r="78" spans="1:13" s="5" customFormat="1" x14ac:dyDescent="0.2">
      <c r="A78" s="1">
        <f t="shared" si="2"/>
        <v>72</v>
      </c>
      <c r="B78" s="27" t="s">
        <v>345</v>
      </c>
      <c r="C78" s="28" t="s">
        <v>321</v>
      </c>
      <c r="D78" s="28" t="s">
        <v>25</v>
      </c>
      <c r="E78" s="29" t="s">
        <v>346</v>
      </c>
      <c r="F78" s="29" t="s">
        <v>347</v>
      </c>
      <c r="G78" s="30">
        <v>1307.5330040000001</v>
      </c>
      <c r="H78" s="30">
        <v>1129.8900000000001</v>
      </c>
      <c r="I78" s="31" t="s">
        <v>87</v>
      </c>
      <c r="J78" s="31" t="s">
        <v>89</v>
      </c>
      <c r="K78" s="31" t="s">
        <v>89</v>
      </c>
      <c r="L78" s="31" t="s">
        <v>88</v>
      </c>
      <c r="M78" s="32" t="s">
        <v>90</v>
      </c>
    </row>
    <row r="79" spans="1:13" s="5" customFormat="1" x14ac:dyDescent="0.2">
      <c r="A79" s="1">
        <f t="shared" si="2"/>
        <v>73</v>
      </c>
      <c r="B79" s="27" t="s">
        <v>348</v>
      </c>
      <c r="C79" s="28" t="s">
        <v>349</v>
      </c>
      <c r="D79" s="28" t="s">
        <v>29</v>
      </c>
      <c r="E79" s="29" t="s">
        <v>350</v>
      </c>
      <c r="F79" s="29" t="s">
        <v>351</v>
      </c>
      <c r="G79" s="30">
        <v>342.62</v>
      </c>
      <c r="H79" s="30">
        <v>218.91</v>
      </c>
      <c r="I79" s="31" t="s">
        <v>95</v>
      </c>
      <c r="J79" s="31" t="s">
        <v>89</v>
      </c>
      <c r="K79" s="31" t="s">
        <v>88</v>
      </c>
      <c r="L79" s="31" t="s">
        <v>88</v>
      </c>
      <c r="M79" s="32" t="s">
        <v>90</v>
      </c>
    </row>
    <row r="80" spans="1:13" s="5" customFormat="1" x14ac:dyDescent="0.2">
      <c r="A80" s="1">
        <f t="shared" si="2"/>
        <v>74</v>
      </c>
      <c r="B80" s="27" t="s">
        <v>352</v>
      </c>
      <c r="C80" s="28" t="s">
        <v>353</v>
      </c>
      <c r="D80" s="28" t="s">
        <v>54</v>
      </c>
      <c r="E80" s="29" t="s">
        <v>354</v>
      </c>
      <c r="F80" s="29" t="s">
        <v>355</v>
      </c>
      <c r="G80" s="30">
        <v>854.71</v>
      </c>
      <c r="H80" s="30">
        <v>723.96</v>
      </c>
      <c r="I80" s="31" t="s">
        <v>113</v>
      </c>
      <c r="J80" s="31" t="s">
        <v>89</v>
      </c>
      <c r="K80" s="31" t="s">
        <v>88</v>
      </c>
      <c r="L80" s="31" t="s">
        <v>88</v>
      </c>
      <c r="M80" s="32" t="s">
        <v>90</v>
      </c>
    </row>
    <row r="81" spans="1:13" s="5" customFormat="1" x14ac:dyDescent="0.2">
      <c r="A81" s="1">
        <f t="shared" si="2"/>
        <v>75</v>
      </c>
      <c r="B81" s="27" t="s">
        <v>356</v>
      </c>
      <c r="C81" s="28" t="s">
        <v>357</v>
      </c>
      <c r="D81" s="28" t="s">
        <v>41</v>
      </c>
      <c r="E81" s="29" t="s">
        <v>358</v>
      </c>
      <c r="F81" s="29" t="s">
        <v>359</v>
      </c>
      <c r="G81" s="30">
        <v>3.02</v>
      </c>
      <c r="H81" s="30">
        <v>2.59</v>
      </c>
      <c r="I81" s="31" t="s">
        <v>113</v>
      </c>
      <c r="J81" s="31" t="s">
        <v>89</v>
      </c>
      <c r="K81" s="31" t="s">
        <v>88</v>
      </c>
      <c r="L81" s="31" t="s">
        <v>89</v>
      </c>
      <c r="M81" s="32" t="s">
        <v>360</v>
      </c>
    </row>
    <row r="82" spans="1:13" s="5" customFormat="1" x14ac:dyDescent="0.2">
      <c r="A82" s="1">
        <f t="shared" si="2"/>
        <v>76</v>
      </c>
      <c r="B82" s="27" t="s">
        <v>361</v>
      </c>
      <c r="C82" s="28" t="s">
        <v>357</v>
      </c>
      <c r="D82" s="28" t="s">
        <v>41</v>
      </c>
      <c r="E82" s="29" t="s">
        <v>362</v>
      </c>
      <c r="F82" s="29" t="s">
        <v>363</v>
      </c>
      <c r="G82" s="30">
        <v>285.91000000000003</v>
      </c>
      <c r="H82" s="30">
        <v>252</v>
      </c>
      <c r="I82" s="31" t="s">
        <v>113</v>
      </c>
      <c r="J82" s="31" t="s">
        <v>89</v>
      </c>
      <c r="K82" s="31" t="s">
        <v>88</v>
      </c>
      <c r="L82" s="31" t="s">
        <v>89</v>
      </c>
      <c r="M82" s="32" t="s">
        <v>360</v>
      </c>
    </row>
    <row r="83" spans="1:13" s="5" customFormat="1" x14ac:dyDescent="0.2">
      <c r="A83" s="1">
        <f t="shared" si="2"/>
        <v>77</v>
      </c>
      <c r="B83" s="27" t="s">
        <v>364</v>
      </c>
      <c r="C83" s="28" t="s">
        <v>364</v>
      </c>
      <c r="D83" s="28" t="s">
        <v>38</v>
      </c>
      <c r="E83" s="29" t="s">
        <v>365</v>
      </c>
      <c r="F83" s="29" t="s">
        <v>366</v>
      </c>
      <c r="G83" s="30">
        <v>6.11</v>
      </c>
      <c r="H83" s="30">
        <v>3.38</v>
      </c>
      <c r="I83" s="31" t="s">
        <v>87</v>
      </c>
      <c r="J83" s="31" t="s">
        <v>89</v>
      </c>
      <c r="K83" s="31" t="s">
        <v>89</v>
      </c>
      <c r="L83" s="31" t="s">
        <v>88</v>
      </c>
      <c r="M83" s="32" t="s">
        <v>90</v>
      </c>
    </row>
    <row r="84" spans="1:13" s="5" customFormat="1" x14ac:dyDescent="0.2">
      <c r="A84" s="1">
        <f t="shared" si="2"/>
        <v>78</v>
      </c>
      <c r="B84" s="27" t="s">
        <v>367</v>
      </c>
      <c r="C84" s="28" t="s">
        <v>368</v>
      </c>
      <c r="D84" s="28" t="s">
        <v>74</v>
      </c>
      <c r="E84" s="29" t="s">
        <v>369</v>
      </c>
      <c r="F84" s="29" t="s">
        <v>370</v>
      </c>
      <c r="G84" s="30">
        <v>201.71</v>
      </c>
      <c r="H84" s="30">
        <v>187.97</v>
      </c>
      <c r="I84" s="31" t="s">
        <v>87</v>
      </c>
      <c r="J84" s="31" t="s">
        <v>89</v>
      </c>
      <c r="K84" s="31" t="s">
        <v>88</v>
      </c>
      <c r="L84" s="31" t="s">
        <v>88</v>
      </c>
      <c r="M84" s="32" t="s">
        <v>90</v>
      </c>
    </row>
    <row r="85" spans="1:13" s="5" customFormat="1" x14ac:dyDescent="0.2">
      <c r="A85" s="1">
        <f t="shared" si="2"/>
        <v>79</v>
      </c>
      <c r="B85" s="27" t="s">
        <v>371</v>
      </c>
      <c r="C85" s="28" t="s">
        <v>368</v>
      </c>
      <c r="D85" s="28" t="s">
        <v>74</v>
      </c>
      <c r="E85" s="29" t="s">
        <v>372</v>
      </c>
      <c r="F85" s="29" t="s">
        <v>373</v>
      </c>
      <c r="G85" s="30">
        <v>133.34</v>
      </c>
      <c r="H85" s="30">
        <v>126.86</v>
      </c>
      <c r="I85" s="31" t="s">
        <v>87</v>
      </c>
      <c r="J85" s="31" t="s">
        <v>89</v>
      </c>
      <c r="K85" s="31" t="s">
        <v>88</v>
      </c>
      <c r="L85" s="31" t="s">
        <v>88</v>
      </c>
      <c r="M85" s="32" t="s">
        <v>90</v>
      </c>
    </row>
    <row r="86" spans="1:13" s="5" customFormat="1" x14ac:dyDescent="0.2">
      <c r="A86" s="1">
        <f t="shared" si="2"/>
        <v>80</v>
      </c>
      <c r="B86" s="27" t="s">
        <v>374</v>
      </c>
      <c r="C86" s="28" t="s">
        <v>375</v>
      </c>
      <c r="D86" s="28" t="s">
        <v>52</v>
      </c>
      <c r="E86" s="29" t="s">
        <v>376</v>
      </c>
      <c r="F86" s="29" t="s">
        <v>377</v>
      </c>
      <c r="G86" s="30">
        <v>166.41440600000001</v>
      </c>
      <c r="H86" s="30">
        <v>139.24</v>
      </c>
      <c r="I86" s="31" t="s">
        <v>87</v>
      </c>
      <c r="J86" s="31" t="s">
        <v>89</v>
      </c>
      <c r="K86" s="31" t="s">
        <v>89</v>
      </c>
      <c r="L86" s="31" t="s">
        <v>88</v>
      </c>
      <c r="M86" s="32" t="s">
        <v>90</v>
      </c>
    </row>
    <row r="87" spans="1:13" s="5" customFormat="1" x14ac:dyDescent="0.2">
      <c r="A87" s="1">
        <f t="shared" si="2"/>
        <v>81</v>
      </c>
      <c r="B87" s="27" t="s">
        <v>378</v>
      </c>
      <c r="C87" s="28" t="s">
        <v>166</v>
      </c>
      <c r="D87" s="28" t="s">
        <v>36</v>
      </c>
      <c r="E87" s="29" t="s">
        <v>379</v>
      </c>
      <c r="F87" s="29" t="s">
        <v>380</v>
      </c>
      <c r="G87" s="30">
        <v>536.78029900000001</v>
      </c>
      <c r="H87" s="30">
        <v>452.54</v>
      </c>
      <c r="I87" s="31" t="s">
        <v>87</v>
      </c>
      <c r="J87" s="31" t="s">
        <v>89</v>
      </c>
      <c r="K87" s="31" t="s">
        <v>89</v>
      </c>
      <c r="L87" s="31" t="s">
        <v>88</v>
      </c>
      <c r="M87" s="32" t="s">
        <v>90</v>
      </c>
    </row>
    <row r="88" spans="1:13" s="5" customFormat="1" x14ac:dyDescent="0.2">
      <c r="A88" s="1">
        <f t="shared" si="2"/>
        <v>82</v>
      </c>
      <c r="B88" s="27" t="s">
        <v>381</v>
      </c>
      <c r="C88" s="28" t="s">
        <v>382</v>
      </c>
      <c r="D88" s="28" t="s">
        <v>74</v>
      </c>
      <c r="E88" s="29" t="s">
        <v>383</v>
      </c>
      <c r="F88" s="29" t="s">
        <v>384</v>
      </c>
      <c r="G88" s="30">
        <v>38.39</v>
      </c>
      <c r="H88" s="30">
        <v>36.369999999999997</v>
      </c>
      <c r="I88" s="31" t="s">
        <v>87</v>
      </c>
      <c r="J88" s="31" t="s">
        <v>89</v>
      </c>
      <c r="K88" s="31" t="s">
        <v>88</v>
      </c>
      <c r="L88" s="31" t="s">
        <v>88</v>
      </c>
      <c r="M88" s="32" t="s">
        <v>90</v>
      </c>
    </row>
    <row r="89" spans="1:13" s="5" customFormat="1" x14ac:dyDescent="0.2">
      <c r="A89" s="1">
        <f t="shared" si="2"/>
        <v>83</v>
      </c>
      <c r="B89" s="27" t="s">
        <v>385</v>
      </c>
      <c r="C89" s="28" t="s">
        <v>385</v>
      </c>
      <c r="D89" s="28" t="s">
        <v>35</v>
      </c>
      <c r="E89" s="29" t="s">
        <v>386</v>
      </c>
      <c r="F89" s="29" t="s">
        <v>387</v>
      </c>
      <c r="G89" s="30">
        <v>2875.2260000000001</v>
      </c>
      <c r="H89" s="30">
        <v>1836.7</v>
      </c>
      <c r="I89" s="31" t="s">
        <v>87</v>
      </c>
      <c r="J89" s="31" t="s">
        <v>89</v>
      </c>
      <c r="K89" s="31" t="s">
        <v>89</v>
      </c>
      <c r="L89" s="31" t="s">
        <v>88</v>
      </c>
      <c r="M89" s="32" t="s">
        <v>90</v>
      </c>
    </row>
    <row r="90" spans="1:13" s="5" customFormat="1" x14ac:dyDescent="0.2">
      <c r="A90" s="1">
        <f t="shared" si="2"/>
        <v>84</v>
      </c>
      <c r="B90" s="27" t="s">
        <v>388</v>
      </c>
      <c r="C90" s="28" t="s">
        <v>389</v>
      </c>
      <c r="D90" s="28" t="s">
        <v>51</v>
      </c>
      <c r="E90" s="29" t="s">
        <v>247</v>
      </c>
      <c r="F90" s="29" t="s">
        <v>390</v>
      </c>
      <c r="G90" s="30">
        <v>836.82</v>
      </c>
      <c r="H90" s="30">
        <v>450.42</v>
      </c>
      <c r="I90" s="31" t="s">
        <v>391</v>
      </c>
      <c r="J90" s="31" t="s">
        <v>89</v>
      </c>
      <c r="K90" s="31" t="s">
        <v>88</v>
      </c>
      <c r="L90" s="31" t="s">
        <v>88</v>
      </c>
      <c r="M90" s="32" t="s">
        <v>392</v>
      </c>
    </row>
    <row r="91" spans="1:13" s="5" customFormat="1" x14ac:dyDescent="0.2">
      <c r="A91" s="1">
        <f t="shared" si="2"/>
        <v>85</v>
      </c>
      <c r="B91" s="27" t="s">
        <v>393</v>
      </c>
      <c r="C91" s="28" t="s">
        <v>394</v>
      </c>
      <c r="D91" s="28" t="s">
        <v>35</v>
      </c>
      <c r="E91" s="29" t="s">
        <v>395</v>
      </c>
      <c r="F91" s="29" t="s">
        <v>396</v>
      </c>
      <c r="G91" s="30">
        <v>1123.879813</v>
      </c>
      <c r="H91" s="30">
        <v>1102.23</v>
      </c>
      <c r="I91" s="31" t="s">
        <v>87</v>
      </c>
      <c r="J91" s="31" t="s">
        <v>89</v>
      </c>
      <c r="K91" s="31" t="s">
        <v>89</v>
      </c>
      <c r="L91" s="31" t="s">
        <v>89</v>
      </c>
      <c r="M91" s="32" t="s">
        <v>90</v>
      </c>
    </row>
    <row r="92" spans="1:13" s="5" customFormat="1" x14ac:dyDescent="0.2">
      <c r="A92" s="1">
        <f t="shared" si="2"/>
        <v>86</v>
      </c>
      <c r="B92" s="27" t="s">
        <v>397</v>
      </c>
      <c r="C92" s="28" t="s">
        <v>398</v>
      </c>
      <c r="D92" s="28" t="s">
        <v>35</v>
      </c>
      <c r="E92" s="29" t="s">
        <v>399</v>
      </c>
      <c r="F92" s="29" t="s">
        <v>400</v>
      </c>
      <c r="G92" s="30">
        <v>219.57</v>
      </c>
      <c r="H92" s="30">
        <v>227.82</v>
      </c>
      <c r="I92" s="31" t="s">
        <v>113</v>
      </c>
      <c r="J92" s="31" t="s">
        <v>89</v>
      </c>
      <c r="K92" s="31" t="s">
        <v>88</v>
      </c>
      <c r="L92" s="31" t="s">
        <v>88</v>
      </c>
      <c r="M92" s="32" t="s">
        <v>173</v>
      </c>
    </row>
    <row r="93" spans="1:13" s="5" customFormat="1" x14ac:dyDescent="0.2">
      <c r="A93" s="1">
        <f t="shared" si="2"/>
        <v>87</v>
      </c>
      <c r="B93" s="27" t="s">
        <v>401</v>
      </c>
      <c r="C93" s="28" t="s">
        <v>402</v>
      </c>
      <c r="D93" s="28" t="s">
        <v>45</v>
      </c>
      <c r="E93" s="29" t="s">
        <v>247</v>
      </c>
      <c r="F93" s="29" t="s">
        <v>403</v>
      </c>
      <c r="G93" s="30">
        <v>1.47</v>
      </c>
      <c r="H93" s="30">
        <v>2.2400000000000002</v>
      </c>
      <c r="I93" s="31" t="s">
        <v>404</v>
      </c>
      <c r="J93" s="31" t="s">
        <v>88</v>
      </c>
      <c r="K93" s="31" t="s">
        <v>88</v>
      </c>
      <c r="L93" s="31" t="s">
        <v>89</v>
      </c>
      <c r="M93" s="32" t="s">
        <v>405</v>
      </c>
    </row>
    <row r="94" spans="1:13" s="5" customFormat="1" x14ac:dyDescent="0.2">
      <c r="A94" s="1">
        <f t="shared" si="2"/>
        <v>88</v>
      </c>
      <c r="B94" s="27" t="s">
        <v>406</v>
      </c>
      <c r="C94" s="28" t="s">
        <v>402</v>
      </c>
      <c r="D94" s="28" t="s">
        <v>45</v>
      </c>
      <c r="E94" s="29" t="s">
        <v>247</v>
      </c>
      <c r="F94" s="29" t="s">
        <v>407</v>
      </c>
      <c r="G94" s="30">
        <v>7.36</v>
      </c>
      <c r="H94" s="30">
        <v>6.87</v>
      </c>
      <c r="I94" s="31" t="s">
        <v>404</v>
      </c>
      <c r="J94" s="31" t="s">
        <v>88</v>
      </c>
      <c r="K94" s="31" t="s">
        <v>88</v>
      </c>
      <c r="L94" s="31" t="s">
        <v>88</v>
      </c>
      <c r="M94" s="32" t="s">
        <v>405</v>
      </c>
    </row>
    <row r="95" spans="1:13" s="5" customFormat="1" x14ac:dyDescent="0.2">
      <c r="A95" s="1">
        <f t="shared" si="2"/>
        <v>89</v>
      </c>
      <c r="B95" s="27" t="s">
        <v>408</v>
      </c>
      <c r="C95" s="28" t="s">
        <v>409</v>
      </c>
      <c r="D95" s="28" t="s">
        <v>46</v>
      </c>
      <c r="E95" s="29" t="s">
        <v>410</v>
      </c>
      <c r="F95" s="29" t="s">
        <v>411</v>
      </c>
      <c r="G95" s="30">
        <v>290.64480600000002</v>
      </c>
      <c r="H95" s="30">
        <v>232.07</v>
      </c>
      <c r="I95" s="31" t="s">
        <v>87</v>
      </c>
      <c r="J95" s="31" t="s">
        <v>89</v>
      </c>
      <c r="K95" s="31" t="s">
        <v>89</v>
      </c>
      <c r="L95" s="31" t="s">
        <v>88</v>
      </c>
      <c r="M95" s="32" t="s">
        <v>90</v>
      </c>
    </row>
    <row r="96" spans="1:13" s="5" customFormat="1" x14ac:dyDescent="0.2">
      <c r="A96" s="1">
        <f t="shared" si="2"/>
        <v>90</v>
      </c>
      <c r="B96" s="27" t="s">
        <v>412</v>
      </c>
      <c r="C96" s="28" t="s">
        <v>412</v>
      </c>
      <c r="D96" s="28" t="s">
        <v>65</v>
      </c>
      <c r="E96" s="29" t="s">
        <v>413</v>
      </c>
      <c r="F96" s="29" t="s">
        <v>414</v>
      </c>
      <c r="G96" s="30">
        <v>115.09</v>
      </c>
      <c r="H96" s="30">
        <v>49.56</v>
      </c>
      <c r="I96" s="31" t="s">
        <v>113</v>
      </c>
      <c r="J96" s="31" t="s">
        <v>89</v>
      </c>
      <c r="K96" s="31" t="s">
        <v>89</v>
      </c>
      <c r="L96" s="31" t="s">
        <v>88</v>
      </c>
      <c r="M96" s="32" t="s">
        <v>173</v>
      </c>
    </row>
    <row r="97" spans="1:13" s="5" customFormat="1" x14ac:dyDescent="0.2">
      <c r="A97" s="1">
        <f t="shared" si="2"/>
        <v>91</v>
      </c>
      <c r="B97" s="27" t="s">
        <v>415</v>
      </c>
      <c r="C97" s="28" t="s">
        <v>244</v>
      </c>
      <c r="D97" s="28" t="s">
        <v>66</v>
      </c>
      <c r="E97" s="29" t="s">
        <v>416</v>
      </c>
      <c r="F97" s="29" t="s">
        <v>417</v>
      </c>
      <c r="G97" s="30">
        <v>277.83</v>
      </c>
      <c r="H97" s="30" t="s">
        <v>247</v>
      </c>
      <c r="I97" s="31" t="s">
        <v>113</v>
      </c>
      <c r="J97" s="31" t="s">
        <v>89</v>
      </c>
      <c r="K97" s="31" t="s">
        <v>88</v>
      </c>
      <c r="L97" s="31" t="s">
        <v>88</v>
      </c>
      <c r="M97" s="32" t="s">
        <v>248</v>
      </c>
    </row>
    <row r="98" spans="1:13" s="5" customFormat="1" x14ac:dyDescent="0.2">
      <c r="A98" s="1">
        <f t="shared" si="2"/>
        <v>92</v>
      </c>
      <c r="B98" s="27" t="s">
        <v>418</v>
      </c>
      <c r="C98" s="28" t="s">
        <v>419</v>
      </c>
      <c r="D98" s="28" t="s">
        <v>60</v>
      </c>
      <c r="E98" s="29" t="s">
        <v>420</v>
      </c>
      <c r="F98" s="29" t="s">
        <v>421</v>
      </c>
      <c r="G98" s="30">
        <v>2.8</v>
      </c>
      <c r="H98" s="30">
        <v>1.61</v>
      </c>
      <c r="I98" s="31" t="s">
        <v>87</v>
      </c>
      <c r="J98" s="31" t="s">
        <v>88</v>
      </c>
      <c r="K98" s="31" t="s">
        <v>89</v>
      </c>
      <c r="L98" s="31" t="s">
        <v>88</v>
      </c>
      <c r="M98" s="32" t="s">
        <v>90</v>
      </c>
    </row>
    <row r="99" spans="1:13" s="5" customFormat="1" x14ac:dyDescent="0.2">
      <c r="A99" s="1">
        <f t="shared" si="2"/>
        <v>93</v>
      </c>
      <c r="B99" s="27" t="s">
        <v>422</v>
      </c>
      <c r="C99" s="28" t="s">
        <v>419</v>
      </c>
      <c r="D99" s="28" t="s">
        <v>59</v>
      </c>
      <c r="E99" s="29" t="s">
        <v>423</v>
      </c>
      <c r="F99" s="29" t="s">
        <v>424</v>
      </c>
      <c r="G99" s="30">
        <v>49.111136999999999</v>
      </c>
      <c r="H99" s="30">
        <v>33.43</v>
      </c>
      <c r="I99" s="31" t="s">
        <v>87</v>
      </c>
      <c r="J99" s="31" t="s">
        <v>89</v>
      </c>
      <c r="K99" s="31" t="s">
        <v>89</v>
      </c>
      <c r="L99" s="31" t="s">
        <v>88</v>
      </c>
      <c r="M99" s="32" t="s">
        <v>90</v>
      </c>
    </row>
    <row r="100" spans="1:13" s="5" customFormat="1" x14ac:dyDescent="0.2">
      <c r="A100" s="1">
        <f t="shared" si="2"/>
        <v>94</v>
      </c>
      <c r="B100" s="27" t="s">
        <v>425</v>
      </c>
      <c r="C100" s="28" t="s">
        <v>426</v>
      </c>
      <c r="D100" s="28" t="s">
        <v>29</v>
      </c>
      <c r="E100" s="29" t="s">
        <v>427</v>
      </c>
      <c r="F100" s="29" t="s">
        <v>428</v>
      </c>
      <c r="G100" s="30">
        <v>172.62</v>
      </c>
      <c r="H100" s="30">
        <v>118</v>
      </c>
      <c r="I100" s="31" t="s">
        <v>113</v>
      </c>
      <c r="J100" s="31" t="s">
        <v>89</v>
      </c>
      <c r="K100" s="31" t="s">
        <v>88</v>
      </c>
      <c r="L100" s="31" t="s">
        <v>88</v>
      </c>
      <c r="M100" s="32" t="s">
        <v>429</v>
      </c>
    </row>
    <row r="101" spans="1:13" s="5" customFormat="1" x14ac:dyDescent="0.2">
      <c r="A101" s="1">
        <f t="shared" si="2"/>
        <v>95</v>
      </c>
      <c r="B101" s="27" t="s">
        <v>430</v>
      </c>
      <c r="C101" s="28" t="s">
        <v>431</v>
      </c>
      <c r="D101" s="28" t="s">
        <v>40</v>
      </c>
      <c r="E101" s="29" t="s">
        <v>432</v>
      </c>
      <c r="F101" s="29" t="s">
        <v>433</v>
      </c>
      <c r="G101" s="30">
        <v>783.5</v>
      </c>
      <c r="H101" s="30">
        <v>356.08</v>
      </c>
      <c r="I101" s="31" t="s">
        <v>113</v>
      </c>
      <c r="J101" s="31" t="s">
        <v>89</v>
      </c>
      <c r="K101" s="31" t="s">
        <v>88</v>
      </c>
      <c r="L101" s="31" t="s">
        <v>88</v>
      </c>
      <c r="M101" s="32" t="s">
        <v>90</v>
      </c>
    </row>
    <row r="102" spans="1:13" s="5" customFormat="1" x14ac:dyDescent="0.2">
      <c r="A102" s="1">
        <f t="shared" si="2"/>
        <v>96</v>
      </c>
      <c r="B102" s="27" t="s">
        <v>434</v>
      </c>
      <c r="C102" s="28" t="s">
        <v>277</v>
      </c>
      <c r="D102" s="28" t="s">
        <v>59</v>
      </c>
      <c r="E102" s="29" t="s">
        <v>435</v>
      </c>
      <c r="F102" s="29" t="s">
        <v>436</v>
      </c>
      <c r="G102" s="30">
        <v>2072.076</v>
      </c>
      <c r="H102" s="30">
        <v>1995.58</v>
      </c>
      <c r="I102" s="31" t="s">
        <v>87</v>
      </c>
      <c r="J102" s="31" t="s">
        <v>89</v>
      </c>
      <c r="K102" s="31" t="s">
        <v>89</v>
      </c>
      <c r="L102" s="31" t="s">
        <v>88</v>
      </c>
      <c r="M102" s="32" t="s">
        <v>280</v>
      </c>
    </row>
    <row r="103" spans="1:13" s="5" customFormat="1" x14ac:dyDescent="0.2">
      <c r="A103" s="1">
        <f t="shared" si="2"/>
        <v>97</v>
      </c>
      <c r="B103" s="27" t="s">
        <v>437</v>
      </c>
      <c r="C103" s="28" t="s">
        <v>438</v>
      </c>
      <c r="D103" s="28" t="s">
        <v>69</v>
      </c>
      <c r="E103" s="29" t="s">
        <v>439</v>
      </c>
      <c r="F103" s="29" t="s">
        <v>440</v>
      </c>
      <c r="G103" s="30">
        <v>1033.8499999999999</v>
      </c>
      <c r="H103" s="30" t="s">
        <v>247</v>
      </c>
      <c r="I103" s="31" t="s">
        <v>87</v>
      </c>
      <c r="J103" s="31" t="s">
        <v>89</v>
      </c>
      <c r="K103" s="31" t="s">
        <v>88</v>
      </c>
      <c r="L103" s="31" t="s">
        <v>88</v>
      </c>
      <c r="M103" s="32" t="s">
        <v>248</v>
      </c>
    </row>
    <row r="104" spans="1:13" s="5" customFormat="1" x14ac:dyDescent="0.2">
      <c r="A104" s="1">
        <f t="shared" si="2"/>
        <v>98</v>
      </c>
      <c r="B104" s="27" t="s">
        <v>441</v>
      </c>
      <c r="C104" s="28" t="s">
        <v>442</v>
      </c>
      <c r="D104" s="28" t="s">
        <v>43</v>
      </c>
      <c r="E104" s="29" t="s">
        <v>443</v>
      </c>
      <c r="F104" s="29" t="s">
        <v>444</v>
      </c>
      <c r="G104" s="30">
        <v>874.33</v>
      </c>
      <c r="H104" s="30">
        <v>548.96</v>
      </c>
      <c r="I104" s="31" t="s">
        <v>113</v>
      </c>
      <c r="J104" s="31" t="s">
        <v>89</v>
      </c>
      <c r="K104" s="31" t="s">
        <v>89</v>
      </c>
      <c r="L104" s="31" t="s">
        <v>88</v>
      </c>
      <c r="M104" s="32" t="s">
        <v>173</v>
      </c>
    </row>
    <row r="105" spans="1:13" s="5" customFormat="1" x14ac:dyDescent="0.2">
      <c r="A105" s="1">
        <f t="shared" si="2"/>
        <v>99</v>
      </c>
      <c r="B105" s="27" t="s">
        <v>445</v>
      </c>
      <c r="C105" s="28" t="s">
        <v>446</v>
      </c>
      <c r="D105" s="28" t="s">
        <v>25</v>
      </c>
      <c r="E105" s="29" t="s">
        <v>447</v>
      </c>
      <c r="F105" s="29" t="s">
        <v>448</v>
      </c>
      <c r="G105" s="30">
        <v>152.90923599999999</v>
      </c>
      <c r="H105" s="30">
        <v>119.73</v>
      </c>
      <c r="I105" s="31" t="s">
        <v>87</v>
      </c>
      <c r="J105" s="31" t="s">
        <v>89</v>
      </c>
      <c r="K105" s="31" t="s">
        <v>89</v>
      </c>
      <c r="L105" s="31" t="s">
        <v>88</v>
      </c>
      <c r="M105" s="32" t="s">
        <v>90</v>
      </c>
    </row>
    <row r="106" spans="1:13" s="5" customFormat="1" x14ac:dyDescent="0.2">
      <c r="A106" s="1">
        <f t="shared" si="2"/>
        <v>100</v>
      </c>
      <c r="B106" s="27" t="s">
        <v>449</v>
      </c>
      <c r="C106" s="28" t="s">
        <v>446</v>
      </c>
      <c r="D106" s="28" t="s">
        <v>28</v>
      </c>
      <c r="E106" s="29" t="s">
        <v>450</v>
      </c>
      <c r="F106" s="29" t="s">
        <v>451</v>
      </c>
      <c r="G106" s="30">
        <v>279.49043800000004</v>
      </c>
      <c r="H106" s="30">
        <v>256.86</v>
      </c>
      <c r="I106" s="31" t="s">
        <v>95</v>
      </c>
      <c r="J106" s="31" t="s">
        <v>89</v>
      </c>
      <c r="K106" s="31" t="s">
        <v>88</v>
      </c>
      <c r="L106" s="31" t="s">
        <v>88</v>
      </c>
      <c r="M106" s="32" t="s">
        <v>90</v>
      </c>
    </row>
    <row r="107" spans="1:13" s="5" customFormat="1" x14ac:dyDescent="0.2">
      <c r="A107" s="1">
        <f t="shared" si="2"/>
        <v>101</v>
      </c>
      <c r="B107" s="27" t="s">
        <v>452</v>
      </c>
      <c r="C107" s="28" t="s">
        <v>149</v>
      </c>
      <c r="D107" s="28" t="s">
        <v>74</v>
      </c>
      <c r="E107" s="29" t="s">
        <v>453</v>
      </c>
      <c r="F107" s="29" t="s">
        <v>454</v>
      </c>
      <c r="G107" s="30">
        <v>96.91</v>
      </c>
      <c r="H107" s="30">
        <v>89.33</v>
      </c>
      <c r="I107" s="31" t="s">
        <v>87</v>
      </c>
      <c r="J107" s="31" t="s">
        <v>89</v>
      </c>
      <c r="K107" s="31" t="s">
        <v>88</v>
      </c>
      <c r="L107" s="31" t="s">
        <v>88</v>
      </c>
      <c r="M107" s="32" t="s">
        <v>90</v>
      </c>
    </row>
    <row r="108" spans="1:13" s="5" customFormat="1" x14ac:dyDescent="0.2">
      <c r="A108" s="1">
        <f t="shared" si="2"/>
        <v>102</v>
      </c>
      <c r="B108" s="27" t="s">
        <v>455</v>
      </c>
      <c r="C108" s="28" t="s">
        <v>456</v>
      </c>
      <c r="D108" s="28" t="s">
        <v>60</v>
      </c>
      <c r="E108" s="29" t="s">
        <v>457</v>
      </c>
      <c r="F108" s="29" t="s">
        <v>458</v>
      </c>
      <c r="G108" s="30">
        <v>81.13</v>
      </c>
      <c r="H108" s="30">
        <v>54.1</v>
      </c>
      <c r="I108" s="31" t="s">
        <v>113</v>
      </c>
      <c r="J108" s="31" t="s">
        <v>89</v>
      </c>
      <c r="K108" s="31" t="s">
        <v>88</v>
      </c>
      <c r="L108" s="31" t="s">
        <v>88</v>
      </c>
      <c r="M108" s="32" t="s">
        <v>459</v>
      </c>
    </row>
    <row r="109" spans="1:13" s="5" customFormat="1" x14ac:dyDescent="0.2">
      <c r="A109" s="1">
        <f t="shared" si="2"/>
        <v>103</v>
      </c>
      <c r="B109" s="27" t="s">
        <v>460</v>
      </c>
      <c r="C109" s="28" t="s">
        <v>273</v>
      </c>
      <c r="D109" s="28" t="s">
        <v>35</v>
      </c>
      <c r="E109" s="29" t="s">
        <v>461</v>
      </c>
      <c r="F109" s="29" t="s">
        <v>462</v>
      </c>
      <c r="G109" s="30">
        <v>84.458684000000005</v>
      </c>
      <c r="H109" s="30">
        <v>83.12</v>
      </c>
      <c r="I109" s="31" t="s">
        <v>87</v>
      </c>
      <c r="J109" s="31" t="s">
        <v>89</v>
      </c>
      <c r="K109" s="31" t="s">
        <v>89</v>
      </c>
      <c r="L109" s="31" t="s">
        <v>89</v>
      </c>
      <c r="M109" s="32" t="s">
        <v>90</v>
      </c>
    </row>
    <row r="110" spans="1:13" s="5" customFormat="1" x14ac:dyDescent="0.2">
      <c r="A110" s="1">
        <f t="shared" si="2"/>
        <v>104</v>
      </c>
      <c r="B110" s="27" t="s">
        <v>463</v>
      </c>
      <c r="C110" s="28" t="s">
        <v>273</v>
      </c>
      <c r="D110" s="28" t="s">
        <v>35</v>
      </c>
      <c r="E110" s="29" t="s">
        <v>464</v>
      </c>
      <c r="F110" s="29" t="s">
        <v>465</v>
      </c>
      <c r="G110" s="30">
        <v>62.448959000000002</v>
      </c>
      <c r="H110" s="30">
        <v>57.18</v>
      </c>
      <c r="I110" s="31" t="s">
        <v>87</v>
      </c>
      <c r="J110" s="31" t="s">
        <v>89</v>
      </c>
      <c r="K110" s="31" t="s">
        <v>89</v>
      </c>
      <c r="L110" s="31" t="s">
        <v>89</v>
      </c>
      <c r="M110" s="32" t="s">
        <v>90</v>
      </c>
    </row>
    <row r="111" spans="1:13" s="5" customFormat="1" x14ac:dyDescent="0.2">
      <c r="A111" s="1">
        <f t="shared" si="2"/>
        <v>105</v>
      </c>
      <c r="B111" s="27" t="s">
        <v>466</v>
      </c>
      <c r="C111" s="28" t="s">
        <v>273</v>
      </c>
      <c r="D111" s="28" t="s">
        <v>53</v>
      </c>
      <c r="E111" s="29" t="s">
        <v>467</v>
      </c>
      <c r="F111" s="29" t="s">
        <v>468</v>
      </c>
      <c r="G111" s="30">
        <v>531.54999999999995</v>
      </c>
      <c r="H111" s="30">
        <v>340.91</v>
      </c>
      <c r="I111" s="31" t="s">
        <v>87</v>
      </c>
      <c r="J111" s="31" t="s">
        <v>89</v>
      </c>
      <c r="K111" s="31" t="s">
        <v>89</v>
      </c>
      <c r="L111" s="31" t="s">
        <v>89</v>
      </c>
      <c r="M111" s="32" t="s">
        <v>90</v>
      </c>
    </row>
    <row r="112" spans="1:13" s="5" customFormat="1" x14ac:dyDescent="0.2">
      <c r="A112" s="1">
        <f t="shared" si="2"/>
        <v>106</v>
      </c>
      <c r="B112" s="27" t="s">
        <v>469</v>
      </c>
      <c r="C112" s="28" t="s">
        <v>273</v>
      </c>
      <c r="D112" s="28" t="s">
        <v>59</v>
      </c>
      <c r="E112" s="29" t="s">
        <v>470</v>
      </c>
      <c r="F112" s="29" t="s">
        <v>471</v>
      </c>
      <c r="G112" s="30">
        <v>339.88060400000001</v>
      </c>
      <c r="H112" s="30">
        <v>310.92</v>
      </c>
      <c r="I112" s="31" t="s">
        <v>87</v>
      </c>
      <c r="J112" s="31" t="s">
        <v>89</v>
      </c>
      <c r="K112" s="31" t="s">
        <v>89</v>
      </c>
      <c r="L112" s="31" t="s">
        <v>88</v>
      </c>
      <c r="M112" s="32" t="s">
        <v>90</v>
      </c>
    </row>
    <row r="113" spans="1:13" s="5" customFormat="1" x14ac:dyDescent="0.2">
      <c r="A113" s="1">
        <f t="shared" si="2"/>
        <v>107</v>
      </c>
      <c r="B113" s="27" t="s">
        <v>472</v>
      </c>
      <c r="C113" s="28" t="s">
        <v>273</v>
      </c>
      <c r="D113" s="28" t="s">
        <v>59</v>
      </c>
      <c r="E113" s="29" t="s">
        <v>473</v>
      </c>
      <c r="F113" s="29" t="s">
        <v>474</v>
      </c>
      <c r="G113" s="30">
        <v>82.601680999999999</v>
      </c>
      <c r="H113" s="30">
        <v>67.069999999999993</v>
      </c>
      <c r="I113" s="31" t="s">
        <v>87</v>
      </c>
      <c r="J113" s="31" t="s">
        <v>89</v>
      </c>
      <c r="K113" s="31" t="s">
        <v>89</v>
      </c>
      <c r="L113" s="31" t="s">
        <v>88</v>
      </c>
      <c r="M113" s="32" t="s">
        <v>90</v>
      </c>
    </row>
    <row r="114" spans="1:13" s="5" customFormat="1" x14ac:dyDescent="0.2">
      <c r="A114" s="1">
        <f t="shared" si="2"/>
        <v>108</v>
      </c>
      <c r="B114" s="27" t="s">
        <v>475</v>
      </c>
      <c r="C114" s="28" t="s">
        <v>273</v>
      </c>
      <c r="D114" s="28" t="s">
        <v>59</v>
      </c>
      <c r="E114" s="29" t="s">
        <v>476</v>
      </c>
      <c r="F114" s="29" t="s">
        <v>477</v>
      </c>
      <c r="G114" s="30">
        <v>30.443033999999997</v>
      </c>
      <c r="H114" s="30">
        <v>24.72</v>
      </c>
      <c r="I114" s="31" t="s">
        <v>87</v>
      </c>
      <c r="J114" s="31" t="s">
        <v>89</v>
      </c>
      <c r="K114" s="31" t="s">
        <v>89</v>
      </c>
      <c r="L114" s="31" t="s">
        <v>88</v>
      </c>
      <c r="M114" s="32" t="s">
        <v>90</v>
      </c>
    </row>
    <row r="115" spans="1:13" s="5" customFormat="1" x14ac:dyDescent="0.2">
      <c r="A115" s="1">
        <f t="shared" si="2"/>
        <v>109</v>
      </c>
      <c r="B115" s="27" t="s">
        <v>478</v>
      </c>
      <c r="C115" s="28" t="s">
        <v>479</v>
      </c>
      <c r="D115" s="28" t="s">
        <v>66</v>
      </c>
      <c r="E115" s="29" t="s">
        <v>480</v>
      </c>
      <c r="F115" s="29" t="s">
        <v>481</v>
      </c>
      <c r="G115" s="30">
        <v>556.20000000000005</v>
      </c>
      <c r="H115" s="30">
        <v>363.7</v>
      </c>
      <c r="I115" s="31" t="s">
        <v>87</v>
      </c>
      <c r="J115" s="31" t="s">
        <v>89</v>
      </c>
      <c r="K115" s="31" t="s">
        <v>88</v>
      </c>
      <c r="L115" s="31" t="s">
        <v>88</v>
      </c>
      <c r="M115" s="32" t="s">
        <v>90</v>
      </c>
    </row>
    <row r="116" spans="1:13" s="5" customFormat="1" x14ac:dyDescent="0.2">
      <c r="A116" s="1">
        <f t="shared" si="2"/>
        <v>110</v>
      </c>
      <c r="B116" s="27" t="s">
        <v>482</v>
      </c>
      <c r="C116" s="28" t="s">
        <v>483</v>
      </c>
      <c r="D116" s="28" t="s">
        <v>28</v>
      </c>
      <c r="E116" s="29" t="s">
        <v>484</v>
      </c>
      <c r="F116" s="29" t="s">
        <v>485</v>
      </c>
      <c r="G116" s="30">
        <v>139.5</v>
      </c>
      <c r="H116" s="30">
        <v>126.52</v>
      </c>
      <c r="I116" s="31" t="s">
        <v>95</v>
      </c>
      <c r="J116" s="31" t="s">
        <v>89</v>
      </c>
      <c r="K116" s="31" t="s">
        <v>88</v>
      </c>
      <c r="L116" s="31" t="s">
        <v>88</v>
      </c>
      <c r="M116" s="32" t="s">
        <v>90</v>
      </c>
    </row>
    <row r="117" spans="1:13" s="5" customFormat="1" x14ac:dyDescent="0.2">
      <c r="A117" s="1">
        <f t="shared" si="2"/>
        <v>111</v>
      </c>
      <c r="B117" s="27" t="s">
        <v>486</v>
      </c>
      <c r="C117" s="28" t="s">
        <v>483</v>
      </c>
      <c r="D117" s="28" t="s">
        <v>28</v>
      </c>
      <c r="E117" s="29" t="s">
        <v>487</v>
      </c>
      <c r="F117" s="29" t="s">
        <v>488</v>
      </c>
      <c r="G117" s="30">
        <v>90.65</v>
      </c>
      <c r="H117" s="30">
        <v>82.65</v>
      </c>
      <c r="I117" s="31" t="s">
        <v>95</v>
      </c>
      <c r="J117" s="31" t="s">
        <v>89</v>
      </c>
      <c r="K117" s="31" t="s">
        <v>88</v>
      </c>
      <c r="L117" s="31" t="s">
        <v>88</v>
      </c>
      <c r="M117" s="32" t="s">
        <v>90</v>
      </c>
    </row>
    <row r="118" spans="1:13" s="5" customFormat="1" x14ac:dyDescent="0.2">
      <c r="A118" s="1">
        <f t="shared" si="2"/>
        <v>112</v>
      </c>
      <c r="B118" s="27" t="s">
        <v>489</v>
      </c>
      <c r="C118" s="28" t="s">
        <v>490</v>
      </c>
      <c r="D118" s="28" t="s">
        <v>63</v>
      </c>
      <c r="E118" s="29" t="s">
        <v>491</v>
      </c>
      <c r="F118" s="29" t="s">
        <v>492</v>
      </c>
      <c r="G118" s="30">
        <v>21.32</v>
      </c>
      <c r="H118" s="30">
        <v>21.94</v>
      </c>
      <c r="I118" s="31" t="s">
        <v>87</v>
      </c>
      <c r="J118" s="31" t="s">
        <v>89</v>
      </c>
      <c r="K118" s="31" t="s">
        <v>89</v>
      </c>
      <c r="L118" s="31" t="s">
        <v>88</v>
      </c>
      <c r="M118" s="32" t="s">
        <v>90</v>
      </c>
    </row>
    <row r="119" spans="1:13" s="5" customFormat="1" x14ac:dyDescent="0.2">
      <c r="A119" s="1">
        <f t="shared" si="2"/>
        <v>113</v>
      </c>
      <c r="B119" s="27" t="s">
        <v>493</v>
      </c>
      <c r="C119" s="28" t="s">
        <v>494</v>
      </c>
      <c r="D119" s="28" t="s">
        <v>43</v>
      </c>
      <c r="E119" s="29" t="s">
        <v>495</v>
      </c>
      <c r="F119" s="29" t="s">
        <v>496</v>
      </c>
      <c r="G119" s="30">
        <v>879.59</v>
      </c>
      <c r="H119" s="30">
        <v>334.82</v>
      </c>
      <c r="I119" s="31" t="s">
        <v>95</v>
      </c>
      <c r="J119" s="31" t="s">
        <v>89</v>
      </c>
      <c r="K119" s="31" t="s">
        <v>89</v>
      </c>
      <c r="L119" s="31" t="s">
        <v>88</v>
      </c>
      <c r="M119" s="32" t="s">
        <v>90</v>
      </c>
    </row>
    <row r="120" spans="1:13" s="5" customFormat="1" x14ac:dyDescent="0.2">
      <c r="A120" s="1">
        <f t="shared" si="2"/>
        <v>114</v>
      </c>
      <c r="B120" s="27" t="s">
        <v>497</v>
      </c>
      <c r="C120" s="28" t="s">
        <v>498</v>
      </c>
      <c r="D120" s="28" t="s">
        <v>59</v>
      </c>
      <c r="E120" s="29" t="s">
        <v>499</v>
      </c>
      <c r="F120" s="29" t="s">
        <v>500</v>
      </c>
      <c r="G120" s="30">
        <v>275.291247</v>
      </c>
      <c r="H120" s="30">
        <v>259.93</v>
      </c>
      <c r="I120" s="31" t="s">
        <v>87</v>
      </c>
      <c r="J120" s="31" t="s">
        <v>89</v>
      </c>
      <c r="K120" s="31" t="s">
        <v>89</v>
      </c>
      <c r="L120" s="31" t="s">
        <v>88</v>
      </c>
      <c r="M120" s="32" t="s">
        <v>90</v>
      </c>
    </row>
    <row r="121" spans="1:13" s="5" customFormat="1" x14ac:dyDescent="0.2">
      <c r="A121" s="1">
        <f t="shared" si="2"/>
        <v>115</v>
      </c>
      <c r="B121" s="27" t="s">
        <v>501</v>
      </c>
      <c r="C121" s="28" t="s">
        <v>502</v>
      </c>
      <c r="D121" s="28" t="s">
        <v>49</v>
      </c>
      <c r="E121" s="29" t="s">
        <v>503</v>
      </c>
      <c r="F121" s="29" t="s">
        <v>504</v>
      </c>
      <c r="G121" s="30">
        <v>155.32</v>
      </c>
      <c r="H121" s="30">
        <v>105.6</v>
      </c>
      <c r="I121" s="31" t="s">
        <v>113</v>
      </c>
      <c r="J121" s="31" t="s">
        <v>89</v>
      </c>
      <c r="K121" s="31" t="s">
        <v>88</v>
      </c>
      <c r="L121" s="31" t="s">
        <v>88</v>
      </c>
      <c r="M121" s="32" t="s">
        <v>173</v>
      </c>
    </row>
    <row r="122" spans="1:13" s="5" customFormat="1" x14ac:dyDescent="0.2">
      <c r="A122" s="1">
        <f t="shared" si="2"/>
        <v>116</v>
      </c>
      <c r="B122" s="27" t="s">
        <v>505</v>
      </c>
      <c r="C122" s="28" t="s">
        <v>502</v>
      </c>
      <c r="D122" s="28" t="s">
        <v>49</v>
      </c>
      <c r="E122" s="29" t="s">
        <v>506</v>
      </c>
      <c r="F122" s="29" t="s">
        <v>507</v>
      </c>
      <c r="G122" s="30">
        <v>304.97000000000003</v>
      </c>
      <c r="H122" s="30">
        <v>164.98</v>
      </c>
      <c r="I122" s="31" t="s">
        <v>113</v>
      </c>
      <c r="J122" s="31" t="s">
        <v>88</v>
      </c>
      <c r="K122" s="31" t="s">
        <v>88</v>
      </c>
      <c r="L122" s="31" t="s">
        <v>88</v>
      </c>
      <c r="M122" s="32" t="s">
        <v>173</v>
      </c>
    </row>
    <row r="123" spans="1:13" s="5" customFormat="1" x14ac:dyDescent="0.2">
      <c r="A123" s="1">
        <f t="shared" si="2"/>
        <v>117</v>
      </c>
      <c r="B123" s="27" t="s">
        <v>508</v>
      </c>
      <c r="C123" s="28" t="s">
        <v>509</v>
      </c>
      <c r="D123" s="28" t="s">
        <v>54</v>
      </c>
      <c r="E123" s="29" t="s">
        <v>510</v>
      </c>
      <c r="F123" s="29" t="s">
        <v>511</v>
      </c>
      <c r="G123" s="30">
        <v>215.79</v>
      </c>
      <c r="H123" s="30">
        <v>162.93</v>
      </c>
      <c r="I123" s="31" t="s">
        <v>87</v>
      </c>
      <c r="J123" s="31" t="s">
        <v>89</v>
      </c>
      <c r="K123" s="31" t="s">
        <v>89</v>
      </c>
      <c r="L123" s="31" t="s">
        <v>88</v>
      </c>
      <c r="M123" s="32" t="s">
        <v>90</v>
      </c>
    </row>
    <row r="124" spans="1:13" s="5" customFormat="1" x14ac:dyDescent="0.2">
      <c r="A124" s="1">
        <f t="shared" si="2"/>
        <v>118</v>
      </c>
      <c r="B124" s="27" t="s">
        <v>512</v>
      </c>
      <c r="C124" s="28" t="s">
        <v>509</v>
      </c>
      <c r="D124" s="28" t="s">
        <v>60</v>
      </c>
      <c r="E124" s="29" t="s">
        <v>513</v>
      </c>
      <c r="F124" s="29" t="s">
        <v>514</v>
      </c>
      <c r="G124" s="30">
        <v>33.101407000000002</v>
      </c>
      <c r="H124" s="30">
        <v>27.69</v>
      </c>
      <c r="I124" s="31" t="s">
        <v>87</v>
      </c>
      <c r="J124" s="31" t="s">
        <v>89</v>
      </c>
      <c r="K124" s="31" t="s">
        <v>89</v>
      </c>
      <c r="L124" s="31" t="s">
        <v>88</v>
      </c>
      <c r="M124" s="32" t="s">
        <v>90</v>
      </c>
    </row>
    <row r="125" spans="1:13" s="5" customFormat="1" x14ac:dyDescent="0.2">
      <c r="A125" s="1">
        <f t="shared" si="2"/>
        <v>119</v>
      </c>
      <c r="B125" s="27" t="s">
        <v>515</v>
      </c>
      <c r="C125" s="28" t="s">
        <v>515</v>
      </c>
      <c r="D125" s="28" t="s">
        <v>49</v>
      </c>
      <c r="E125" s="29" t="s">
        <v>516</v>
      </c>
      <c r="F125" s="29" t="s">
        <v>517</v>
      </c>
      <c r="G125" s="30">
        <v>150.60999999999999</v>
      </c>
      <c r="H125" s="30">
        <v>11.77</v>
      </c>
      <c r="I125" s="31" t="s">
        <v>113</v>
      </c>
      <c r="J125" s="31" t="s">
        <v>89</v>
      </c>
      <c r="K125" s="31" t="s">
        <v>88</v>
      </c>
      <c r="L125" s="31" t="s">
        <v>88</v>
      </c>
      <c r="M125" s="32" t="s">
        <v>173</v>
      </c>
    </row>
    <row r="126" spans="1:13" s="5" customFormat="1" x14ac:dyDescent="0.2">
      <c r="A126" s="1">
        <f t="shared" si="2"/>
        <v>120</v>
      </c>
      <c r="B126" s="27" t="s">
        <v>518</v>
      </c>
      <c r="C126" s="28" t="s">
        <v>519</v>
      </c>
      <c r="D126" s="28" t="s">
        <v>53</v>
      </c>
      <c r="E126" s="29" t="s">
        <v>520</v>
      </c>
      <c r="F126" s="29" t="s">
        <v>521</v>
      </c>
      <c r="G126" s="30">
        <v>34.36</v>
      </c>
      <c r="H126" s="30">
        <v>29.17</v>
      </c>
      <c r="I126" s="31" t="s">
        <v>87</v>
      </c>
      <c r="J126" s="31" t="s">
        <v>88</v>
      </c>
      <c r="K126" s="31" t="s">
        <v>89</v>
      </c>
      <c r="L126" s="31" t="s">
        <v>88</v>
      </c>
      <c r="M126" s="32" t="s">
        <v>90</v>
      </c>
    </row>
    <row r="127" spans="1:13" s="5" customFormat="1" x14ac:dyDescent="0.2">
      <c r="A127" s="1">
        <f t="shared" si="2"/>
        <v>121</v>
      </c>
      <c r="B127" s="27" t="s">
        <v>522</v>
      </c>
      <c r="C127" s="28" t="s">
        <v>104</v>
      </c>
      <c r="D127" s="28" t="s">
        <v>59</v>
      </c>
      <c r="E127" s="29" t="s">
        <v>523</v>
      </c>
      <c r="F127" s="29" t="s">
        <v>524</v>
      </c>
      <c r="G127" s="30">
        <v>483.63714100000004</v>
      </c>
      <c r="H127" s="30">
        <v>397.34</v>
      </c>
      <c r="I127" s="31" t="s">
        <v>87</v>
      </c>
      <c r="J127" s="31" t="s">
        <v>89</v>
      </c>
      <c r="K127" s="31" t="s">
        <v>89</v>
      </c>
      <c r="L127" s="31" t="s">
        <v>88</v>
      </c>
      <c r="M127" s="32" t="s">
        <v>90</v>
      </c>
    </row>
    <row r="128" spans="1:13" s="5" customFormat="1" x14ac:dyDescent="0.2">
      <c r="A128" s="1">
        <f t="shared" si="2"/>
        <v>122</v>
      </c>
      <c r="B128" s="27" t="s">
        <v>525</v>
      </c>
      <c r="C128" s="28" t="s">
        <v>526</v>
      </c>
      <c r="D128" s="28" t="s">
        <v>44</v>
      </c>
      <c r="E128" s="29" t="s">
        <v>527</v>
      </c>
      <c r="F128" s="29" t="s">
        <v>528</v>
      </c>
      <c r="G128" s="30">
        <v>233.70717500000001</v>
      </c>
      <c r="H128" s="30">
        <v>189.41</v>
      </c>
      <c r="I128" s="31" t="s">
        <v>87</v>
      </c>
      <c r="J128" s="31" t="s">
        <v>89</v>
      </c>
      <c r="K128" s="31" t="s">
        <v>89</v>
      </c>
      <c r="L128" s="31" t="s">
        <v>88</v>
      </c>
      <c r="M128" s="32" t="s">
        <v>90</v>
      </c>
    </row>
    <row r="129" spans="1:13" s="5" customFormat="1" x14ac:dyDescent="0.2">
      <c r="A129" s="1">
        <f t="shared" si="2"/>
        <v>123</v>
      </c>
      <c r="B129" s="27" t="s">
        <v>529</v>
      </c>
      <c r="C129" s="28" t="s">
        <v>526</v>
      </c>
      <c r="D129" s="28" t="s">
        <v>54</v>
      </c>
      <c r="E129" s="29" t="s">
        <v>530</v>
      </c>
      <c r="F129" s="29" t="s">
        <v>531</v>
      </c>
      <c r="G129" s="30">
        <v>104.07</v>
      </c>
      <c r="H129" s="30">
        <v>72.97</v>
      </c>
      <c r="I129" s="31" t="s">
        <v>87</v>
      </c>
      <c r="J129" s="31" t="s">
        <v>89</v>
      </c>
      <c r="K129" s="31" t="s">
        <v>89</v>
      </c>
      <c r="L129" s="31" t="s">
        <v>88</v>
      </c>
      <c r="M129" s="32" t="s">
        <v>90</v>
      </c>
    </row>
    <row r="130" spans="1:13" s="5" customFormat="1" x14ac:dyDescent="0.2">
      <c r="A130" s="1">
        <f t="shared" si="2"/>
        <v>124</v>
      </c>
      <c r="B130" s="27" t="s">
        <v>532</v>
      </c>
      <c r="C130" s="28" t="s">
        <v>533</v>
      </c>
      <c r="D130" s="28" t="s">
        <v>59</v>
      </c>
      <c r="E130" s="29" t="s">
        <v>534</v>
      </c>
      <c r="F130" s="29" t="s">
        <v>535</v>
      </c>
      <c r="G130" s="30">
        <v>1241.976191</v>
      </c>
      <c r="H130" s="30">
        <v>1071.6400000000001</v>
      </c>
      <c r="I130" s="31" t="s">
        <v>87</v>
      </c>
      <c r="J130" s="31" t="s">
        <v>89</v>
      </c>
      <c r="K130" s="31" t="s">
        <v>89</v>
      </c>
      <c r="L130" s="31" t="s">
        <v>88</v>
      </c>
      <c r="M130" s="32" t="s">
        <v>90</v>
      </c>
    </row>
    <row r="131" spans="1:13" s="5" customFormat="1" x14ac:dyDescent="0.2">
      <c r="A131" s="1">
        <f t="shared" si="2"/>
        <v>125</v>
      </c>
      <c r="B131" s="27" t="s">
        <v>536</v>
      </c>
      <c r="C131" s="28" t="s">
        <v>250</v>
      </c>
      <c r="D131" s="28" t="s">
        <v>39</v>
      </c>
      <c r="E131" s="29" t="s">
        <v>537</v>
      </c>
      <c r="F131" s="29" t="s">
        <v>538</v>
      </c>
      <c r="G131" s="30">
        <v>751.86665700000003</v>
      </c>
      <c r="H131" s="30">
        <v>541.14</v>
      </c>
      <c r="I131" s="31" t="s">
        <v>87</v>
      </c>
      <c r="J131" s="31" t="s">
        <v>89</v>
      </c>
      <c r="K131" s="31" t="s">
        <v>89</v>
      </c>
      <c r="L131" s="31" t="s">
        <v>88</v>
      </c>
      <c r="M131" s="32" t="s">
        <v>90</v>
      </c>
    </row>
    <row r="132" spans="1:13" s="5" customFormat="1" x14ac:dyDescent="0.2">
      <c r="A132" s="1">
        <f t="shared" si="2"/>
        <v>126</v>
      </c>
      <c r="B132" s="27" t="s">
        <v>539</v>
      </c>
      <c r="C132" s="28" t="s">
        <v>540</v>
      </c>
      <c r="D132" s="28" t="s">
        <v>66</v>
      </c>
      <c r="E132" s="29" t="s">
        <v>541</v>
      </c>
      <c r="F132" s="29" t="s">
        <v>542</v>
      </c>
      <c r="G132" s="30">
        <v>281.12</v>
      </c>
      <c r="H132" s="30">
        <v>147.09</v>
      </c>
      <c r="I132" s="31" t="s">
        <v>87</v>
      </c>
      <c r="J132" s="31" t="s">
        <v>89</v>
      </c>
      <c r="K132" s="31" t="s">
        <v>88</v>
      </c>
      <c r="L132" s="31" t="s">
        <v>88</v>
      </c>
      <c r="M132" s="32" t="s">
        <v>90</v>
      </c>
    </row>
    <row r="133" spans="1:13" s="5" customFormat="1" x14ac:dyDescent="0.2">
      <c r="A133" s="1">
        <f t="shared" si="2"/>
        <v>127</v>
      </c>
      <c r="B133" s="27" t="s">
        <v>543</v>
      </c>
      <c r="C133" s="28" t="s">
        <v>544</v>
      </c>
      <c r="D133" s="28" t="s">
        <v>29</v>
      </c>
      <c r="E133" s="29" t="s">
        <v>545</v>
      </c>
      <c r="F133" s="29" t="s">
        <v>546</v>
      </c>
      <c r="G133" s="30">
        <v>124.25</v>
      </c>
      <c r="H133" s="30">
        <v>67.87</v>
      </c>
      <c r="I133" s="31" t="s">
        <v>95</v>
      </c>
      <c r="J133" s="31" t="s">
        <v>89</v>
      </c>
      <c r="K133" s="31" t="s">
        <v>88</v>
      </c>
      <c r="L133" s="31" t="s">
        <v>88</v>
      </c>
      <c r="M133" s="32" t="s">
        <v>173</v>
      </c>
    </row>
    <row r="134" spans="1:13" s="5" customFormat="1" x14ac:dyDescent="0.2">
      <c r="A134" s="1">
        <f t="shared" si="2"/>
        <v>128</v>
      </c>
      <c r="B134" s="27" t="s">
        <v>547</v>
      </c>
      <c r="C134" s="28" t="s">
        <v>273</v>
      </c>
      <c r="D134" s="28" t="s">
        <v>32</v>
      </c>
      <c r="E134" s="29" t="s">
        <v>548</v>
      </c>
      <c r="F134" s="29" t="s">
        <v>549</v>
      </c>
      <c r="G134" s="30">
        <v>342.55771300000004</v>
      </c>
      <c r="H134" s="30">
        <v>302.45999999999998</v>
      </c>
      <c r="I134" s="31" t="s">
        <v>87</v>
      </c>
      <c r="J134" s="31" t="s">
        <v>89</v>
      </c>
      <c r="K134" s="31" t="s">
        <v>89</v>
      </c>
      <c r="L134" s="31" t="s">
        <v>88</v>
      </c>
      <c r="M134" s="32" t="s">
        <v>90</v>
      </c>
    </row>
    <row r="135" spans="1:13" s="5" customFormat="1" x14ac:dyDescent="0.2">
      <c r="A135" s="1">
        <f t="shared" si="2"/>
        <v>129</v>
      </c>
      <c r="B135" s="27" t="s">
        <v>550</v>
      </c>
      <c r="C135" s="28" t="s">
        <v>551</v>
      </c>
      <c r="D135" s="28" t="s">
        <v>31</v>
      </c>
      <c r="E135" s="29" t="s">
        <v>552</v>
      </c>
      <c r="F135" s="29" t="s">
        <v>553</v>
      </c>
      <c r="G135" s="30">
        <v>900.74</v>
      </c>
      <c r="H135" s="30">
        <v>775.27</v>
      </c>
      <c r="I135" s="31" t="s">
        <v>87</v>
      </c>
      <c r="J135" s="31" t="s">
        <v>89</v>
      </c>
      <c r="K135" s="31" t="s">
        <v>89</v>
      </c>
      <c r="L135" s="31" t="s">
        <v>88</v>
      </c>
      <c r="M135" s="32" t="s">
        <v>90</v>
      </c>
    </row>
    <row r="136" spans="1:13" s="5" customFormat="1" x14ac:dyDescent="0.2">
      <c r="A136" s="1">
        <f t="shared" ref="A136:A199" si="3">IF(OR($A135&gt;$A$1,$A135=""),"",$A135+1)</f>
        <v>130</v>
      </c>
      <c r="B136" s="27" t="s">
        <v>32</v>
      </c>
      <c r="C136" s="28" t="s">
        <v>277</v>
      </c>
      <c r="D136" s="28" t="s">
        <v>32</v>
      </c>
      <c r="E136" s="29" t="s">
        <v>554</v>
      </c>
      <c r="F136" s="29" t="s">
        <v>555</v>
      </c>
      <c r="G136" s="30">
        <v>794.54399999999998</v>
      </c>
      <c r="H136" s="30">
        <v>593.28</v>
      </c>
      <c r="I136" s="31" t="s">
        <v>87</v>
      </c>
      <c r="J136" s="31" t="s">
        <v>89</v>
      </c>
      <c r="K136" s="31" t="s">
        <v>89</v>
      </c>
      <c r="L136" s="31" t="s">
        <v>88</v>
      </c>
      <c r="M136" s="32" t="s">
        <v>90</v>
      </c>
    </row>
    <row r="137" spans="1:13" s="5" customFormat="1" x14ac:dyDescent="0.2">
      <c r="A137" s="1">
        <f t="shared" si="3"/>
        <v>131</v>
      </c>
      <c r="B137" s="27" t="s">
        <v>556</v>
      </c>
      <c r="C137" s="28" t="s">
        <v>273</v>
      </c>
      <c r="D137" s="28" t="s">
        <v>36</v>
      </c>
      <c r="E137" s="29" t="s">
        <v>557</v>
      </c>
      <c r="F137" s="29" t="s">
        <v>558</v>
      </c>
      <c r="G137" s="30">
        <v>5358.0159999999996</v>
      </c>
      <c r="H137" s="30">
        <v>4533.43</v>
      </c>
      <c r="I137" s="31" t="s">
        <v>87</v>
      </c>
      <c r="J137" s="31" t="s">
        <v>89</v>
      </c>
      <c r="K137" s="31" t="s">
        <v>89</v>
      </c>
      <c r="L137" s="31" t="s">
        <v>88</v>
      </c>
      <c r="M137" s="32" t="s">
        <v>280</v>
      </c>
    </row>
    <row r="138" spans="1:13" s="5" customFormat="1" x14ac:dyDescent="0.2">
      <c r="A138" s="1">
        <f t="shared" si="3"/>
        <v>132</v>
      </c>
      <c r="B138" s="27" t="s">
        <v>559</v>
      </c>
      <c r="C138" s="28" t="s">
        <v>560</v>
      </c>
      <c r="D138" s="28" t="s">
        <v>29</v>
      </c>
      <c r="E138" s="29" t="s">
        <v>561</v>
      </c>
      <c r="F138" s="29" t="s">
        <v>562</v>
      </c>
      <c r="G138" s="30">
        <v>197.41</v>
      </c>
      <c r="H138" s="30">
        <v>175.81</v>
      </c>
      <c r="I138" s="31" t="s">
        <v>113</v>
      </c>
      <c r="J138" s="31" t="s">
        <v>89</v>
      </c>
      <c r="K138" s="31" t="s">
        <v>88</v>
      </c>
      <c r="L138" s="31" t="s">
        <v>89</v>
      </c>
      <c r="M138" s="32" t="s">
        <v>173</v>
      </c>
    </row>
    <row r="139" spans="1:13" s="5" customFormat="1" x14ac:dyDescent="0.2">
      <c r="A139" s="1">
        <f t="shared" si="3"/>
        <v>133</v>
      </c>
      <c r="B139" s="27" t="s">
        <v>563</v>
      </c>
      <c r="C139" s="28" t="s">
        <v>564</v>
      </c>
      <c r="D139" s="28" t="s">
        <v>22</v>
      </c>
      <c r="E139" s="29" t="s">
        <v>565</v>
      </c>
      <c r="F139" s="29" t="s">
        <v>566</v>
      </c>
      <c r="G139" s="30">
        <v>450.76240999999999</v>
      </c>
      <c r="H139" s="30">
        <v>366.33</v>
      </c>
      <c r="I139" s="31" t="s">
        <v>87</v>
      </c>
      <c r="J139" s="31" t="s">
        <v>89</v>
      </c>
      <c r="K139" s="31" t="s">
        <v>89</v>
      </c>
      <c r="L139" s="31" t="s">
        <v>88</v>
      </c>
      <c r="M139" s="32" t="s">
        <v>90</v>
      </c>
    </row>
    <row r="140" spans="1:13" s="5" customFormat="1" x14ac:dyDescent="0.2">
      <c r="A140" s="1">
        <f t="shared" si="3"/>
        <v>134</v>
      </c>
      <c r="B140" s="27" t="s">
        <v>567</v>
      </c>
      <c r="C140" s="28" t="s">
        <v>564</v>
      </c>
      <c r="D140" s="28" t="s">
        <v>24</v>
      </c>
      <c r="E140" s="29" t="s">
        <v>568</v>
      </c>
      <c r="F140" s="29" t="s">
        <v>569</v>
      </c>
      <c r="G140" s="30">
        <v>1446.4156519999999</v>
      </c>
      <c r="H140" s="30">
        <v>998.32</v>
      </c>
      <c r="I140" s="31" t="s">
        <v>87</v>
      </c>
      <c r="J140" s="31" t="s">
        <v>89</v>
      </c>
      <c r="K140" s="31" t="s">
        <v>89</v>
      </c>
      <c r="L140" s="31" t="s">
        <v>88</v>
      </c>
      <c r="M140" s="32" t="s">
        <v>90</v>
      </c>
    </row>
    <row r="141" spans="1:13" s="5" customFormat="1" x14ac:dyDescent="0.2">
      <c r="A141" s="1">
        <f t="shared" si="3"/>
        <v>135</v>
      </c>
      <c r="B141" s="27" t="s">
        <v>570</v>
      </c>
      <c r="C141" s="28" t="s">
        <v>564</v>
      </c>
      <c r="D141" s="28" t="s">
        <v>37</v>
      </c>
      <c r="E141" s="29" t="s">
        <v>571</v>
      </c>
      <c r="F141" s="29" t="s">
        <v>572</v>
      </c>
      <c r="G141" s="30">
        <v>633.67999999999995</v>
      </c>
      <c r="H141" s="30">
        <v>542.96</v>
      </c>
      <c r="I141" s="31" t="s">
        <v>113</v>
      </c>
      <c r="J141" s="31" t="s">
        <v>89</v>
      </c>
      <c r="K141" s="31" t="s">
        <v>88</v>
      </c>
      <c r="L141" s="31" t="s">
        <v>88</v>
      </c>
      <c r="M141" s="32" t="s">
        <v>90</v>
      </c>
    </row>
    <row r="142" spans="1:13" s="5" customFormat="1" x14ac:dyDescent="0.2">
      <c r="A142" s="1">
        <f t="shared" si="3"/>
        <v>136</v>
      </c>
      <c r="B142" s="27" t="s">
        <v>573</v>
      </c>
      <c r="C142" s="28" t="s">
        <v>564</v>
      </c>
      <c r="D142" s="28" t="s">
        <v>31</v>
      </c>
      <c r="E142" s="29" t="s">
        <v>574</v>
      </c>
      <c r="F142" s="29" t="s">
        <v>575</v>
      </c>
      <c r="G142" s="30">
        <v>1695.2288120000001</v>
      </c>
      <c r="H142" s="30">
        <v>1371.29</v>
      </c>
      <c r="I142" s="31" t="s">
        <v>87</v>
      </c>
      <c r="J142" s="31" t="s">
        <v>89</v>
      </c>
      <c r="K142" s="31" t="s">
        <v>89</v>
      </c>
      <c r="L142" s="31" t="s">
        <v>88</v>
      </c>
      <c r="M142" s="32" t="s">
        <v>90</v>
      </c>
    </row>
    <row r="143" spans="1:13" s="5" customFormat="1" x14ac:dyDescent="0.2">
      <c r="A143" s="1">
        <f t="shared" si="3"/>
        <v>137</v>
      </c>
      <c r="B143" s="27" t="s">
        <v>576</v>
      </c>
      <c r="C143" s="28" t="s">
        <v>564</v>
      </c>
      <c r="D143" s="28" t="s">
        <v>46</v>
      </c>
      <c r="E143" s="29" t="s">
        <v>577</v>
      </c>
      <c r="F143" s="29" t="s">
        <v>578</v>
      </c>
      <c r="G143" s="30">
        <v>297.812793</v>
      </c>
      <c r="H143" s="30">
        <v>210.21</v>
      </c>
      <c r="I143" s="31" t="s">
        <v>87</v>
      </c>
      <c r="J143" s="31" t="s">
        <v>89</v>
      </c>
      <c r="K143" s="31" t="s">
        <v>89</v>
      </c>
      <c r="L143" s="31" t="s">
        <v>88</v>
      </c>
      <c r="M143" s="32" t="s">
        <v>90</v>
      </c>
    </row>
    <row r="144" spans="1:13" s="5" customFormat="1" x14ac:dyDescent="0.2">
      <c r="A144" s="1">
        <f t="shared" si="3"/>
        <v>138</v>
      </c>
      <c r="B144" s="27" t="s">
        <v>579</v>
      </c>
      <c r="C144" s="28" t="s">
        <v>564</v>
      </c>
      <c r="D144" s="28" t="s">
        <v>57</v>
      </c>
      <c r="E144" s="29" t="s">
        <v>580</v>
      </c>
      <c r="F144" s="29" t="s">
        <v>581</v>
      </c>
      <c r="G144" s="30">
        <v>1100.575333</v>
      </c>
      <c r="H144" s="30">
        <v>884.79</v>
      </c>
      <c r="I144" s="31" t="s">
        <v>87</v>
      </c>
      <c r="J144" s="31" t="s">
        <v>89</v>
      </c>
      <c r="K144" s="31" t="s">
        <v>89</v>
      </c>
      <c r="L144" s="31" t="s">
        <v>88</v>
      </c>
      <c r="M144" s="32" t="s">
        <v>90</v>
      </c>
    </row>
    <row r="145" spans="1:13" s="5" customFormat="1" x14ac:dyDescent="0.2">
      <c r="A145" s="1">
        <f t="shared" si="3"/>
        <v>139</v>
      </c>
      <c r="B145" s="27" t="s">
        <v>582</v>
      </c>
      <c r="C145" s="28" t="s">
        <v>313</v>
      </c>
      <c r="D145" s="28" t="s">
        <v>59</v>
      </c>
      <c r="E145" s="29" t="s">
        <v>583</v>
      </c>
      <c r="F145" s="29" t="s">
        <v>584</v>
      </c>
      <c r="G145" s="30">
        <v>1859.4505650000001</v>
      </c>
      <c r="H145" s="30">
        <v>1742.51</v>
      </c>
      <c r="I145" s="31" t="s">
        <v>87</v>
      </c>
      <c r="J145" s="31" t="s">
        <v>89</v>
      </c>
      <c r="K145" s="31" t="s">
        <v>89</v>
      </c>
      <c r="L145" s="31" t="s">
        <v>88</v>
      </c>
      <c r="M145" s="32" t="s">
        <v>90</v>
      </c>
    </row>
    <row r="146" spans="1:13" s="5" customFormat="1" x14ac:dyDescent="0.2">
      <c r="A146" s="1">
        <f t="shared" si="3"/>
        <v>140</v>
      </c>
      <c r="B146" s="27" t="s">
        <v>585</v>
      </c>
      <c r="C146" s="28" t="s">
        <v>586</v>
      </c>
      <c r="D146" s="28" t="s">
        <v>74</v>
      </c>
      <c r="E146" s="29" t="s">
        <v>587</v>
      </c>
      <c r="F146" s="29" t="s">
        <v>588</v>
      </c>
      <c r="G146" s="30">
        <v>148.82</v>
      </c>
      <c r="H146" s="30">
        <v>142.01</v>
      </c>
      <c r="I146" s="31" t="s">
        <v>87</v>
      </c>
      <c r="J146" s="31" t="s">
        <v>89</v>
      </c>
      <c r="K146" s="31" t="s">
        <v>88</v>
      </c>
      <c r="L146" s="31" t="s">
        <v>88</v>
      </c>
      <c r="M146" s="32" t="s">
        <v>90</v>
      </c>
    </row>
    <row r="147" spans="1:13" s="5" customFormat="1" x14ac:dyDescent="0.2">
      <c r="A147" s="1">
        <f t="shared" si="3"/>
        <v>141</v>
      </c>
      <c r="B147" s="27" t="s">
        <v>589</v>
      </c>
      <c r="C147" s="28" t="s">
        <v>586</v>
      </c>
      <c r="D147" s="28" t="s">
        <v>77</v>
      </c>
      <c r="E147" s="29" t="s">
        <v>590</v>
      </c>
      <c r="F147" s="29" t="s">
        <v>591</v>
      </c>
      <c r="G147" s="30">
        <v>24.9</v>
      </c>
      <c r="H147" s="30">
        <v>24.61</v>
      </c>
      <c r="I147" s="31" t="s">
        <v>87</v>
      </c>
      <c r="J147" s="31" t="s">
        <v>88</v>
      </c>
      <c r="K147" s="31" t="s">
        <v>88</v>
      </c>
      <c r="L147" s="31" t="s">
        <v>88</v>
      </c>
      <c r="M147" s="32" t="s">
        <v>90</v>
      </c>
    </row>
    <row r="148" spans="1:13" s="5" customFormat="1" x14ac:dyDescent="0.2">
      <c r="A148" s="1">
        <f t="shared" si="3"/>
        <v>142</v>
      </c>
      <c r="B148" s="27" t="s">
        <v>592</v>
      </c>
      <c r="C148" s="28" t="s">
        <v>586</v>
      </c>
      <c r="D148" s="28" t="s">
        <v>54</v>
      </c>
      <c r="E148" s="29" t="s">
        <v>593</v>
      </c>
      <c r="F148" s="29" t="s">
        <v>594</v>
      </c>
      <c r="G148" s="30">
        <v>717.75</v>
      </c>
      <c r="H148" s="30">
        <v>555.28</v>
      </c>
      <c r="I148" s="31" t="s">
        <v>95</v>
      </c>
      <c r="J148" s="31" t="s">
        <v>89</v>
      </c>
      <c r="K148" s="31" t="s">
        <v>88</v>
      </c>
      <c r="L148" s="31" t="s">
        <v>88</v>
      </c>
      <c r="M148" s="32" t="s">
        <v>90</v>
      </c>
    </row>
    <row r="149" spans="1:13" s="5" customFormat="1" x14ac:dyDescent="0.2">
      <c r="A149" s="1">
        <f t="shared" si="3"/>
        <v>143</v>
      </c>
      <c r="B149" s="27" t="s">
        <v>595</v>
      </c>
      <c r="C149" s="28" t="s">
        <v>586</v>
      </c>
      <c r="D149" s="28" t="s">
        <v>33</v>
      </c>
      <c r="E149" s="29" t="s">
        <v>596</v>
      </c>
      <c r="F149" s="29" t="s">
        <v>597</v>
      </c>
      <c r="G149" s="30">
        <v>186.68</v>
      </c>
      <c r="H149" s="30">
        <v>140.22999999999999</v>
      </c>
      <c r="I149" s="31" t="s">
        <v>87</v>
      </c>
      <c r="J149" s="31" t="s">
        <v>89</v>
      </c>
      <c r="K149" s="31" t="s">
        <v>89</v>
      </c>
      <c r="L149" s="31" t="s">
        <v>88</v>
      </c>
      <c r="M149" s="32" t="s">
        <v>90</v>
      </c>
    </row>
    <row r="150" spans="1:13" s="5" customFormat="1" x14ac:dyDescent="0.2">
      <c r="A150" s="1">
        <f t="shared" si="3"/>
        <v>144</v>
      </c>
      <c r="B150" s="27" t="s">
        <v>598</v>
      </c>
      <c r="C150" s="28" t="s">
        <v>586</v>
      </c>
      <c r="D150" s="28" t="s">
        <v>74</v>
      </c>
      <c r="E150" s="29" t="s">
        <v>599</v>
      </c>
      <c r="F150" s="29" t="s">
        <v>600</v>
      </c>
      <c r="G150" s="30">
        <v>203.4</v>
      </c>
      <c r="H150" s="30">
        <v>187.5</v>
      </c>
      <c r="I150" s="31" t="s">
        <v>87</v>
      </c>
      <c r="J150" s="31" t="s">
        <v>89</v>
      </c>
      <c r="K150" s="31" t="s">
        <v>88</v>
      </c>
      <c r="L150" s="31" t="s">
        <v>88</v>
      </c>
      <c r="M150" s="32" t="s">
        <v>90</v>
      </c>
    </row>
    <row r="151" spans="1:13" s="5" customFormat="1" x14ac:dyDescent="0.2">
      <c r="A151" s="1">
        <f t="shared" si="3"/>
        <v>145</v>
      </c>
      <c r="B151" s="27" t="s">
        <v>601</v>
      </c>
      <c r="C151" s="28" t="s">
        <v>602</v>
      </c>
      <c r="D151" s="28" t="s">
        <v>41</v>
      </c>
      <c r="E151" s="29" t="s">
        <v>603</v>
      </c>
      <c r="F151" s="29" t="s">
        <v>604</v>
      </c>
      <c r="G151" s="30">
        <v>55.06</v>
      </c>
      <c r="H151" s="30">
        <v>50.52</v>
      </c>
      <c r="I151" s="31" t="s">
        <v>87</v>
      </c>
      <c r="J151" s="31" t="s">
        <v>89</v>
      </c>
      <c r="K151" s="31" t="s">
        <v>88</v>
      </c>
      <c r="L151" s="31" t="s">
        <v>88</v>
      </c>
      <c r="M151" s="32" t="s">
        <v>429</v>
      </c>
    </row>
    <row r="152" spans="1:13" s="5" customFormat="1" x14ac:dyDescent="0.2">
      <c r="A152" s="1">
        <f t="shared" si="3"/>
        <v>146</v>
      </c>
      <c r="B152" s="27" t="s">
        <v>605</v>
      </c>
      <c r="C152" s="28" t="s">
        <v>606</v>
      </c>
      <c r="D152" s="28" t="s">
        <v>27</v>
      </c>
      <c r="E152" s="29" t="s">
        <v>607</v>
      </c>
      <c r="F152" s="29" t="s">
        <v>608</v>
      </c>
      <c r="G152" s="30">
        <v>400.08</v>
      </c>
      <c r="H152" s="30">
        <v>261.33</v>
      </c>
      <c r="I152" s="31" t="s">
        <v>95</v>
      </c>
      <c r="J152" s="31" t="s">
        <v>89</v>
      </c>
      <c r="K152" s="31" t="s">
        <v>88</v>
      </c>
      <c r="L152" s="31" t="s">
        <v>88</v>
      </c>
      <c r="M152" s="32" t="s">
        <v>90</v>
      </c>
    </row>
    <row r="153" spans="1:13" s="5" customFormat="1" x14ac:dyDescent="0.2">
      <c r="A153" s="1">
        <f t="shared" si="3"/>
        <v>147</v>
      </c>
      <c r="B153" s="27" t="s">
        <v>609</v>
      </c>
      <c r="C153" s="28" t="s">
        <v>606</v>
      </c>
      <c r="D153" s="28" t="s">
        <v>43</v>
      </c>
      <c r="E153" s="29" t="s">
        <v>610</v>
      </c>
      <c r="F153" s="29" t="s">
        <v>611</v>
      </c>
      <c r="G153" s="30">
        <v>1113.58</v>
      </c>
      <c r="H153" s="30">
        <v>589.82000000000005</v>
      </c>
      <c r="I153" s="31" t="s">
        <v>95</v>
      </c>
      <c r="J153" s="31" t="s">
        <v>89</v>
      </c>
      <c r="K153" s="31" t="s">
        <v>88</v>
      </c>
      <c r="L153" s="31" t="s">
        <v>88</v>
      </c>
      <c r="M153" s="32" t="s">
        <v>90</v>
      </c>
    </row>
    <row r="154" spans="1:13" s="5" customFormat="1" x14ac:dyDescent="0.2">
      <c r="A154" s="1">
        <f t="shared" si="3"/>
        <v>148</v>
      </c>
      <c r="B154" s="27" t="s">
        <v>612</v>
      </c>
      <c r="C154" s="28" t="s">
        <v>446</v>
      </c>
      <c r="D154" s="28" t="s">
        <v>25</v>
      </c>
      <c r="E154" s="29" t="s">
        <v>613</v>
      </c>
      <c r="F154" s="29" t="s">
        <v>614</v>
      </c>
      <c r="G154" s="30">
        <v>98.845426000000003</v>
      </c>
      <c r="H154" s="30">
        <v>69.959999999999994</v>
      </c>
      <c r="I154" s="31" t="s">
        <v>95</v>
      </c>
      <c r="J154" s="31" t="s">
        <v>89</v>
      </c>
      <c r="K154" s="31" t="s">
        <v>88</v>
      </c>
      <c r="L154" s="31" t="s">
        <v>88</v>
      </c>
      <c r="M154" s="32" t="s">
        <v>615</v>
      </c>
    </row>
    <row r="155" spans="1:13" s="5" customFormat="1" x14ac:dyDescent="0.2">
      <c r="A155" s="1">
        <f t="shared" si="3"/>
        <v>149</v>
      </c>
      <c r="B155" s="27" t="s">
        <v>616</v>
      </c>
      <c r="C155" s="28" t="s">
        <v>617</v>
      </c>
      <c r="D155" s="28" t="s">
        <v>35</v>
      </c>
      <c r="E155" s="29" t="s">
        <v>618</v>
      </c>
      <c r="F155" s="29" t="s">
        <v>619</v>
      </c>
      <c r="G155" s="30">
        <v>107.34059999999999</v>
      </c>
      <c r="H155" s="30">
        <v>90</v>
      </c>
      <c r="I155" s="31" t="s">
        <v>87</v>
      </c>
      <c r="J155" s="31" t="s">
        <v>89</v>
      </c>
      <c r="K155" s="31" t="s">
        <v>89</v>
      </c>
      <c r="L155" s="31" t="s">
        <v>88</v>
      </c>
      <c r="M155" s="32" t="s">
        <v>90</v>
      </c>
    </row>
    <row r="156" spans="1:13" s="5" customFormat="1" x14ac:dyDescent="0.2">
      <c r="A156" s="1">
        <f t="shared" si="3"/>
        <v>150</v>
      </c>
      <c r="B156" s="27" t="s">
        <v>620</v>
      </c>
      <c r="C156" s="28" t="s">
        <v>446</v>
      </c>
      <c r="D156" s="28" t="s">
        <v>25</v>
      </c>
      <c r="E156" s="29" t="s">
        <v>621</v>
      </c>
      <c r="F156" s="29" t="s">
        <v>622</v>
      </c>
      <c r="G156" s="30">
        <v>32.39</v>
      </c>
      <c r="H156" s="30">
        <v>20.09</v>
      </c>
      <c r="I156" s="31" t="s">
        <v>113</v>
      </c>
      <c r="J156" s="31" t="s">
        <v>88</v>
      </c>
      <c r="K156" s="31" t="s">
        <v>88</v>
      </c>
      <c r="L156" s="31" t="s">
        <v>88</v>
      </c>
      <c r="M156" s="32" t="s">
        <v>615</v>
      </c>
    </row>
    <row r="157" spans="1:13" s="5" customFormat="1" x14ac:dyDescent="0.2">
      <c r="A157" s="1">
        <f t="shared" si="3"/>
        <v>151</v>
      </c>
      <c r="B157" s="27" t="s">
        <v>623</v>
      </c>
      <c r="C157" s="28" t="s">
        <v>624</v>
      </c>
      <c r="D157" s="28" t="s">
        <v>54</v>
      </c>
      <c r="E157" s="29" t="s">
        <v>625</v>
      </c>
      <c r="F157" s="29" t="s">
        <v>626</v>
      </c>
      <c r="G157" s="30">
        <v>546.87</v>
      </c>
      <c r="H157" s="30">
        <v>379.34</v>
      </c>
      <c r="I157" s="31" t="s">
        <v>87</v>
      </c>
      <c r="J157" s="31" t="s">
        <v>89</v>
      </c>
      <c r="K157" s="31" t="s">
        <v>89</v>
      </c>
      <c r="L157" s="31" t="s">
        <v>88</v>
      </c>
      <c r="M157" s="32" t="s">
        <v>90</v>
      </c>
    </row>
    <row r="158" spans="1:13" s="5" customFormat="1" x14ac:dyDescent="0.2">
      <c r="A158" s="1">
        <f t="shared" si="3"/>
        <v>152</v>
      </c>
      <c r="B158" s="27" t="s">
        <v>627</v>
      </c>
      <c r="C158" s="28" t="s">
        <v>628</v>
      </c>
      <c r="D158" s="28" t="s">
        <v>54</v>
      </c>
      <c r="E158" s="29" t="s">
        <v>629</v>
      </c>
      <c r="F158" s="29" t="s">
        <v>630</v>
      </c>
      <c r="G158" s="30">
        <v>1577.83</v>
      </c>
      <c r="H158" s="30">
        <v>953.32</v>
      </c>
      <c r="I158" s="31" t="s">
        <v>631</v>
      </c>
      <c r="J158" s="31" t="s">
        <v>89</v>
      </c>
      <c r="K158" s="31" t="s">
        <v>88</v>
      </c>
      <c r="L158" s="31" t="s">
        <v>88</v>
      </c>
      <c r="M158" s="32" t="s">
        <v>632</v>
      </c>
    </row>
    <row r="159" spans="1:13" s="5" customFormat="1" x14ac:dyDescent="0.2">
      <c r="A159" s="1">
        <f t="shared" si="3"/>
        <v>153</v>
      </c>
      <c r="B159" s="27" t="s">
        <v>633</v>
      </c>
      <c r="C159" s="28" t="s">
        <v>628</v>
      </c>
      <c r="D159" s="28" t="s">
        <v>54</v>
      </c>
      <c r="E159" s="29" t="s">
        <v>634</v>
      </c>
      <c r="F159" s="29" t="s">
        <v>635</v>
      </c>
      <c r="G159" s="30">
        <v>4944.21</v>
      </c>
      <c r="H159" s="30">
        <v>3244.99</v>
      </c>
      <c r="I159" s="31" t="s">
        <v>87</v>
      </c>
      <c r="J159" s="31" t="s">
        <v>89</v>
      </c>
      <c r="K159" s="31" t="s">
        <v>89</v>
      </c>
      <c r="L159" s="31" t="s">
        <v>88</v>
      </c>
      <c r="M159" s="32" t="s">
        <v>90</v>
      </c>
    </row>
    <row r="160" spans="1:13" s="5" customFormat="1" x14ac:dyDescent="0.2">
      <c r="A160" s="1">
        <f t="shared" si="3"/>
        <v>154</v>
      </c>
      <c r="B160" s="27" t="s">
        <v>636</v>
      </c>
      <c r="C160" s="28" t="s">
        <v>286</v>
      </c>
      <c r="D160" s="28" t="s">
        <v>54</v>
      </c>
      <c r="E160" s="29" t="s">
        <v>637</v>
      </c>
      <c r="F160" s="29" t="s">
        <v>638</v>
      </c>
      <c r="G160" s="30">
        <v>841.27</v>
      </c>
      <c r="H160" s="30">
        <v>604.41</v>
      </c>
      <c r="I160" s="31" t="s">
        <v>87</v>
      </c>
      <c r="J160" s="31" t="s">
        <v>89</v>
      </c>
      <c r="K160" s="31" t="s">
        <v>89</v>
      </c>
      <c r="L160" s="31" t="s">
        <v>88</v>
      </c>
      <c r="M160" s="32" t="s">
        <v>173</v>
      </c>
    </row>
    <row r="161" spans="1:13" s="5" customFormat="1" x14ac:dyDescent="0.2">
      <c r="A161" s="1">
        <f t="shared" si="3"/>
        <v>155</v>
      </c>
      <c r="B161" s="27" t="s">
        <v>639</v>
      </c>
      <c r="C161" s="28" t="s">
        <v>286</v>
      </c>
      <c r="D161" s="28" t="s">
        <v>76</v>
      </c>
      <c r="E161" s="29" t="s">
        <v>640</v>
      </c>
      <c r="F161" s="29" t="s">
        <v>641</v>
      </c>
      <c r="G161" s="30">
        <v>23.35</v>
      </c>
      <c r="H161" s="30">
        <v>17.86</v>
      </c>
      <c r="I161" s="31" t="s">
        <v>87</v>
      </c>
      <c r="J161" s="31" t="s">
        <v>88</v>
      </c>
      <c r="K161" s="31" t="s">
        <v>88</v>
      </c>
      <c r="L161" s="31" t="s">
        <v>88</v>
      </c>
      <c r="M161" s="32" t="s">
        <v>90</v>
      </c>
    </row>
    <row r="162" spans="1:13" s="5" customFormat="1" x14ac:dyDescent="0.2">
      <c r="A162" s="1">
        <f t="shared" si="3"/>
        <v>156</v>
      </c>
      <c r="B162" s="27" t="s">
        <v>642</v>
      </c>
      <c r="C162" s="28" t="s">
        <v>286</v>
      </c>
      <c r="D162" s="28" t="s">
        <v>76</v>
      </c>
      <c r="E162" s="29" t="s">
        <v>643</v>
      </c>
      <c r="F162" s="29" t="s">
        <v>644</v>
      </c>
      <c r="G162" s="30">
        <v>23.15</v>
      </c>
      <c r="H162" s="30">
        <v>18.03</v>
      </c>
      <c r="I162" s="31" t="s">
        <v>87</v>
      </c>
      <c r="J162" s="31" t="s">
        <v>88</v>
      </c>
      <c r="K162" s="31" t="s">
        <v>88</v>
      </c>
      <c r="L162" s="31" t="s">
        <v>88</v>
      </c>
      <c r="M162" s="32" t="s">
        <v>90</v>
      </c>
    </row>
    <row r="163" spans="1:13" s="5" customFormat="1" x14ac:dyDescent="0.2">
      <c r="A163" s="1">
        <f t="shared" si="3"/>
        <v>157</v>
      </c>
      <c r="B163" s="27" t="s">
        <v>645</v>
      </c>
      <c r="C163" s="28" t="s">
        <v>645</v>
      </c>
      <c r="D163" s="28" t="s">
        <v>25</v>
      </c>
      <c r="E163" s="29" t="s">
        <v>646</v>
      </c>
      <c r="F163" s="29" t="s">
        <v>647</v>
      </c>
      <c r="G163" s="30">
        <v>1.75</v>
      </c>
      <c r="H163" s="30">
        <v>0.19</v>
      </c>
      <c r="I163" s="31" t="s">
        <v>87</v>
      </c>
      <c r="J163" s="31" t="s">
        <v>88</v>
      </c>
      <c r="K163" s="31" t="s">
        <v>89</v>
      </c>
      <c r="L163" s="31" t="s">
        <v>88</v>
      </c>
      <c r="M163" s="32" t="s">
        <v>90</v>
      </c>
    </row>
    <row r="164" spans="1:13" s="5" customFormat="1" x14ac:dyDescent="0.2">
      <c r="A164" s="1">
        <f t="shared" si="3"/>
        <v>158</v>
      </c>
      <c r="B164" s="27" t="s">
        <v>648</v>
      </c>
      <c r="C164" s="28" t="s">
        <v>649</v>
      </c>
      <c r="D164" s="28" t="s">
        <v>69</v>
      </c>
      <c r="E164" s="29" t="s">
        <v>650</v>
      </c>
      <c r="F164" s="29" t="s">
        <v>651</v>
      </c>
      <c r="G164" s="30">
        <v>112.65</v>
      </c>
      <c r="H164" s="30">
        <v>35.49</v>
      </c>
      <c r="I164" s="31" t="s">
        <v>87</v>
      </c>
      <c r="J164" s="31" t="s">
        <v>88</v>
      </c>
      <c r="K164" s="31" t="s">
        <v>88</v>
      </c>
      <c r="L164" s="31" t="s">
        <v>88</v>
      </c>
      <c r="M164" s="32" t="s">
        <v>615</v>
      </c>
    </row>
    <row r="165" spans="1:13" s="5" customFormat="1" x14ac:dyDescent="0.2">
      <c r="A165" s="1">
        <f t="shared" si="3"/>
        <v>159</v>
      </c>
      <c r="B165" s="27" t="s">
        <v>652</v>
      </c>
      <c r="C165" s="28" t="s">
        <v>653</v>
      </c>
      <c r="D165" s="28" t="s">
        <v>75</v>
      </c>
      <c r="E165" s="29" t="s">
        <v>654</v>
      </c>
      <c r="F165" s="29" t="s">
        <v>655</v>
      </c>
      <c r="G165" s="30">
        <v>4.34</v>
      </c>
      <c r="H165" s="30">
        <v>4.22</v>
      </c>
      <c r="I165" s="31" t="s">
        <v>87</v>
      </c>
      <c r="J165" s="31" t="s">
        <v>88</v>
      </c>
      <c r="K165" s="31" t="s">
        <v>88</v>
      </c>
      <c r="L165" s="31" t="s">
        <v>88</v>
      </c>
      <c r="M165" s="32" t="s">
        <v>90</v>
      </c>
    </row>
    <row r="166" spans="1:13" s="5" customFormat="1" x14ac:dyDescent="0.2">
      <c r="A166" s="1">
        <f t="shared" si="3"/>
        <v>160</v>
      </c>
      <c r="B166" s="27" t="s">
        <v>656</v>
      </c>
      <c r="C166" s="28" t="s">
        <v>657</v>
      </c>
      <c r="D166" s="28" t="s">
        <v>37</v>
      </c>
      <c r="E166" s="29" t="s">
        <v>658</v>
      </c>
      <c r="F166" s="29" t="s">
        <v>659</v>
      </c>
      <c r="G166" s="30">
        <v>95.111272</v>
      </c>
      <c r="H166" s="30">
        <v>77.52</v>
      </c>
      <c r="I166" s="31" t="s">
        <v>660</v>
      </c>
      <c r="J166" s="31" t="s">
        <v>89</v>
      </c>
      <c r="K166" s="31" t="s">
        <v>88</v>
      </c>
      <c r="L166" s="31" t="s">
        <v>88</v>
      </c>
      <c r="M166" s="32" t="s">
        <v>173</v>
      </c>
    </row>
    <row r="167" spans="1:13" s="5" customFormat="1" x14ac:dyDescent="0.2">
      <c r="A167" s="1">
        <f t="shared" si="3"/>
        <v>161</v>
      </c>
      <c r="B167" s="27" t="s">
        <v>661</v>
      </c>
      <c r="C167" s="28" t="s">
        <v>662</v>
      </c>
      <c r="D167" s="28" t="s">
        <v>35</v>
      </c>
      <c r="E167" s="29" t="s">
        <v>247</v>
      </c>
      <c r="F167" s="29" t="s">
        <v>663</v>
      </c>
      <c r="G167" s="30">
        <v>253.9</v>
      </c>
      <c r="H167" s="30">
        <v>148.4</v>
      </c>
      <c r="I167" s="31" t="s">
        <v>404</v>
      </c>
      <c r="J167" s="31" t="s">
        <v>89</v>
      </c>
      <c r="K167" s="31" t="s">
        <v>88</v>
      </c>
      <c r="L167" s="31" t="s">
        <v>88</v>
      </c>
      <c r="M167" s="32" t="s">
        <v>90</v>
      </c>
    </row>
    <row r="168" spans="1:13" s="5" customFormat="1" x14ac:dyDescent="0.2">
      <c r="A168" s="1">
        <f t="shared" si="3"/>
        <v>162</v>
      </c>
      <c r="B168" s="27" t="s">
        <v>664</v>
      </c>
      <c r="C168" s="28" t="s">
        <v>662</v>
      </c>
      <c r="D168" s="28" t="s">
        <v>35</v>
      </c>
      <c r="E168" s="29" t="s">
        <v>247</v>
      </c>
      <c r="F168" s="29" t="s">
        <v>665</v>
      </c>
      <c r="G168" s="30">
        <v>126.95</v>
      </c>
      <c r="H168" s="30">
        <v>75.400000000000006</v>
      </c>
      <c r="I168" s="31" t="s">
        <v>404</v>
      </c>
      <c r="J168" s="31" t="s">
        <v>89</v>
      </c>
      <c r="K168" s="31" t="s">
        <v>88</v>
      </c>
      <c r="L168" s="31" t="s">
        <v>88</v>
      </c>
      <c r="M168" s="32" t="s">
        <v>90</v>
      </c>
    </row>
    <row r="169" spans="1:13" s="5" customFormat="1" x14ac:dyDescent="0.2">
      <c r="A169" s="1">
        <f t="shared" si="3"/>
        <v>163</v>
      </c>
      <c r="B169" s="27" t="s">
        <v>666</v>
      </c>
      <c r="C169" s="28" t="s">
        <v>667</v>
      </c>
      <c r="D169" s="28" t="s">
        <v>53</v>
      </c>
      <c r="E169" s="29" t="s">
        <v>668</v>
      </c>
      <c r="F169" s="29" t="s">
        <v>669</v>
      </c>
      <c r="G169" s="30">
        <v>3067.16</v>
      </c>
      <c r="H169" s="30">
        <v>1790.41</v>
      </c>
      <c r="I169" s="31" t="s">
        <v>113</v>
      </c>
      <c r="J169" s="31" t="s">
        <v>89</v>
      </c>
      <c r="K169" s="31" t="s">
        <v>88</v>
      </c>
      <c r="L169" s="31" t="s">
        <v>89</v>
      </c>
      <c r="M169" s="32" t="s">
        <v>90</v>
      </c>
    </row>
    <row r="170" spans="1:13" s="5" customFormat="1" x14ac:dyDescent="0.2">
      <c r="A170" s="1">
        <f t="shared" si="3"/>
        <v>164</v>
      </c>
      <c r="B170" s="27" t="s">
        <v>670</v>
      </c>
      <c r="C170" s="28" t="s">
        <v>671</v>
      </c>
      <c r="D170" s="28" t="s">
        <v>72</v>
      </c>
      <c r="E170" s="29" t="s">
        <v>672</v>
      </c>
      <c r="F170" s="29" t="s">
        <v>673</v>
      </c>
      <c r="G170" s="30">
        <v>151.91</v>
      </c>
      <c r="H170" s="30">
        <v>140.96</v>
      </c>
      <c r="I170" s="31" t="s">
        <v>87</v>
      </c>
      <c r="J170" s="31" t="s">
        <v>89</v>
      </c>
      <c r="K170" s="31" t="s">
        <v>88</v>
      </c>
      <c r="L170" s="31" t="s">
        <v>88</v>
      </c>
      <c r="M170" s="32" t="s">
        <v>90</v>
      </c>
    </row>
    <row r="171" spans="1:13" s="5" customFormat="1" x14ac:dyDescent="0.2">
      <c r="A171" s="1">
        <f t="shared" si="3"/>
        <v>165</v>
      </c>
      <c r="B171" s="27" t="s">
        <v>674</v>
      </c>
      <c r="C171" s="28" t="s">
        <v>675</v>
      </c>
      <c r="D171" s="28" t="s">
        <v>54</v>
      </c>
      <c r="E171" s="29" t="s">
        <v>676</v>
      </c>
      <c r="F171" s="29" t="s">
        <v>677</v>
      </c>
      <c r="G171" s="30">
        <v>259.3</v>
      </c>
      <c r="H171" s="30">
        <v>190.79</v>
      </c>
      <c r="I171" s="31" t="s">
        <v>87</v>
      </c>
      <c r="J171" s="31" t="s">
        <v>89</v>
      </c>
      <c r="K171" s="31" t="s">
        <v>89</v>
      </c>
      <c r="L171" s="31" t="s">
        <v>88</v>
      </c>
      <c r="M171" s="32" t="s">
        <v>173</v>
      </c>
    </row>
    <row r="172" spans="1:13" s="5" customFormat="1" x14ac:dyDescent="0.2">
      <c r="A172" s="1">
        <f t="shared" si="3"/>
        <v>166</v>
      </c>
      <c r="B172" s="27" t="s">
        <v>678</v>
      </c>
      <c r="C172" s="28" t="s">
        <v>277</v>
      </c>
      <c r="D172" s="28" t="s">
        <v>28</v>
      </c>
      <c r="E172" s="29" t="s">
        <v>679</v>
      </c>
      <c r="F172" s="29" t="s">
        <v>680</v>
      </c>
      <c r="G172" s="30">
        <v>145.96553</v>
      </c>
      <c r="H172" s="30">
        <v>117.07</v>
      </c>
      <c r="I172" s="31" t="s">
        <v>87</v>
      </c>
      <c r="J172" s="31" t="s">
        <v>89</v>
      </c>
      <c r="K172" s="31" t="s">
        <v>89</v>
      </c>
      <c r="L172" s="31" t="s">
        <v>88</v>
      </c>
      <c r="M172" s="32" t="s">
        <v>90</v>
      </c>
    </row>
    <row r="173" spans="1:13" s="5" customFormat="1" x14ac:dyDescent="0.2">
      <c r="A173" s="1">
        <f t="shared" si="3"/>
        <v>167</v>
      </c>
      <c r="B173" s="27" t="s">
        <v>681</v>
      </c>
      <c r="C173" s="28" t="s">
        <v>277</v>
      </c>
      <c r="D173" s="28" t="s">
        <v>31</v>
      </c>
      <c r="E173" s="29" t="s">
        <v>682</v>
      </c>
      <c r="F173" s="29" t="s">
        <v>683</v>
      </c>
      <c r="G173" s="30">
        <v>408.97711099999998</v>
      </c>
      <c r="H173" s="30">
        <v>334.05</v>
      </c>
      <c r="I173" s="31" t="s">
        <v>87</v>
      </c>
      <c r="J173" s="31" t="s">
        <v>89</v>
      </c>
      <c r="K173" s="31" t="s">
        <v>89</v>
      </c>
      <c r="L173" s="31" t="s">
        <v>88</v>
      </c>
      <c r="M173" s="32" t="s">
        <v>90</v>
      </c>
    </row>
    <row r="174" spans="1:13" s="5" customFormat="1" x14ac:dyDescent="0.2">
      <c r="A174" s="1">
        <f t="shared" si="3"/>
        <v>168</v>
      </c>
      <c r="B174" s="27" t="s">
        <v>684</v>
      </c>
      <c r="C174" s="28" t="s">
        <v>277</v>
      </c>
      <c r="D174" s="28" t="s">
        <v>31</v>
      </c>
      <c r="E174" s="29" t="s">
        <v>685</v>
      </c>
      <c r="F174" s="29" t="s">
        <v>686</v>
      </c>
      <c r="G174" s="30">
        <v>349.82385499999998</v>
      </c>
      <c r="H174" s="30">
        <v>287.06</v>
      </c>
      <c r="I174" s="31" t="s">
        <v>87</v>
      </c>
      <c r="J174" s="31" t="s">
        <v>89</v>
      </c>
      <c r="K174" s="31" t="s">
        <v>89</v>
      </c>
      <c r="L174" s="31" t="s">
        <v>88</v>
      </c>
      <c r="M174" s="32" t="s">
        <v>90</v>
      </c>
    </row>
    <row r="175" spans="1:13" s="5" customFormat="1" x14ac:dyDescent="0.2">
      <c r="A175" s="1">
        <f t="shared" si="3"/>
        <v>169</v>
      </c>
      <c r="B175" s="27" t="s">
        <v>687</v>
      </c>
      <c r="C175" s="28" t="s">
        <v>277</v>
      </c>
      <c r="D175" s="28" t="s">
        <v>21</v>
      </c>
      <c r="E175" s="29" t="s">
        <v>688</v>
      </c>
      <c r="F175" s="29" t="s">
        <v>689</v>
      </c>
      <c r="G175" s="30">
        <v>396.41706499999998</v>
      </c>
      <c r="H175" s="30">
        <v>358.57</v>
      </c>
      <c r="I175" s="31" t="s">
        <v>95</v>
      </c>
      <c r="J175" s="31" t="s">
        <v>89</v>
      </c>
      <c r="K175" s="31" t="s">
        <v>88</v>
      </c>
      <c r="L175" s="31" t="s">
        <v>88</v>
      </c>
      <c r="M175" s="32" t="s">
        <v>280</v>
      </c>
    </row>
    <row r="176" spans="1:13" s="5" customFormat="1" x14ac:dyDescent="0.2">
      <c r="A176" s="1">
        <f t="shared" si="3"/>
        <v>170</v>
      </c>
      <c r="B176" s="27" t="s">
        <v>690</v>
      </c>
      <c r="C176" s="28" t="s">
        <v>277</v>
      </c>
      <c r="D176" s="28" t="s">
        <v>58</v>
      </c>
      <c r="E176" s="29" t="s">
        <v>691</v>
      </c>
      <c r="F176" s="29" t="s">
        <v>692</v>
      </c>
      <c r="G176" s="30">
        <v>262.13687299999998</v>
      </c>
      <c r="H176" s="30">
        <v>207.67</v>
      </c>
      <c r="I176" s="31" t="s">
        <v>87</v>
      </c>
      <c r="J176" s="31" t="s">
        <v>89</v>
      </c>
      <c r="K176" s="31" t="s">
        <v>89</v>
      </c>
      <c r="L176" s="31" t="s">
        <v>88</v>
      </c>
      <c r="M176" s="32" t="s">
        <v>90</v>
      </c>
    </row>
    <row r="177" spans="1:13" s="5" customFormat="1" x14ac:dyDescent="0.2">
      <c r="A177" s="1">
        <f t="shared" si="3"/>
        <v>171</v>
      </c>
      <c r="B177" s="27" t="s">
        <v>693</v>
      </c>
      <c r="C177" s="28" t="s">
        <v>277</v>
      </c>
      <c r="D177" s="28" t="s">
        <v>38</v>
      </c>
      <c r="E177" s="29" t="s">
        <v>694</v>
      </c>
      <c r="F177" s="29" t="s">
        <v>695</v>
      </c>
      <c r="G177" s="30">
        <v>371.56122599999998</v>
      </c>
      <c r="H177" s="30">
        <v>319.45</v>
      </c>
      <c r="I177" s="31" t="s">
        <v>87</v>
      </c>
      <c r="J177" s="31" t="s">
        <v>89</v>
      </c>
      <c r="K177" s="31" t="s">
        <v>89</v>
      </c>
      <c r="L177" s="31" t="s">
        <v>88</v>
      </c>
      <c r="M177" s="32" t="s">
        <v>90</v>
      </c>
    </row>
    <row r="178" spans="1:13" s="5" customFormat="1" x14ac:dyDescent="0.2">
      <c r="A178" s="1">
        <f t="shared" si="3"/>
        <v>172</v>
      </c>
      <c r="B178" s="27" t="s">
        <v>696</v>
      </c>
      <c r="C178" s="28" t="s">
        <v>277</v>
      </c>
      <c r="D178" s="28" t="s">
        <v>57</v>
      </c>
      <c r="E178" s="29" t="s">
        <v>697</v>
      </c>
      <c r="F178" s="29" t="s">
        <v>698</v>
      </c>
      <c r="G178" s="30">
        <v>101.815</v>
      </c>
      <c r="H178" s="30">
        <v>75.03</v>
      </c>
      <c r="I178" s="31" t="s">
        <v>87</v>
      </c>
      <c r="J178" s="31" t="s">
        <v>89</v>
      </c>
      <c r="K178" s="31" t="s">
        <v>89</v>
      </c>
      <c r="L178" s="31" t="s">
        <v>88</v>
      </c>
      <c r="M178" s="32" t="s">
        <v>90</v>
      </c>
    </row>
    <row r="179" spans="1:13" s="5" customFormat="1" x14ac:dyDescent="0.2">
      <c r="A179" s="1">
        <f t="shared" si="3"/>
        <v>173</v>
      </c>
      <c r="B179" s="27" t="s">
        <v>699</v>
      </c>
      <c r="C179" s="28" t="s">
        <v>277</v>
      </c>
      <c r="D179" s="28" t="s">
        <v>60</v>
      </c>
      <c r="E179" s="29" t="s">
        <v>700</v>
      </c>
      <c r="F179" s="29" t="s">
        <v>701</v>
      </c>
      <c r="G179" s="30">
        <v>688.93900000000008</v>
      </c>
      <c r="H179" s="30">
        <v>534.12</v>
      </c>
      <c r="I179" s="31" t="s">
        <v>87</v>
      </c>
      <c r="J179" s="31" t="s">
        <v>89</v>
      </c>
      <c r="K179" s="31" t="s">
        <v>89</v>
      </c>
      <c r="L179" s="31" t="s">
        <v>88</v>
      </c>
      <c r="M179" s="32" t="s">
        <v>90</v>
      </c>
    </row>
    <row r="180" spans="1:13" s="5" customFormat="1" x14ac:dyDescent="0.2">
      <c r="A180" s="1">
        <f t="shared" si="3"/>
        <v>174</v>
      </c>
      <c r="B180" s="27" t="s">
        <v>702</v>
      </c>
      <c r="C180" s="28" t="s">
        <v>703</v>
      </c>
      <c r="D180" s="28" t="s">
        <v>39</v>
      </c>
      <c r="E180" s="29" t="s">
        <v>704</v>
      </c>
      <c r="F180" s="29" t="s">
        <v>705</v>
      </c>
      <c r="G180" s="30">
        <v>1175.910674</v>
      </c>
      <c r="H180" s="30">
        <v>990.64</v>
      </c>
      <c r="I180" s="31" t="s">
        <v>87</v>
      </c>
      <c r="J180" s="31" t="s">
        <v>89</v>
      </c>
      <c r="K180" s="31" t="s">
        <v>89</v>
      </c>
      <c r="L180" s="31" t="s">
        <v>88</v>
      </c>
      <c r="M180" s="32" t="s">
        <v>90</v>
      </c>
    </row>
    <row r="181" spans="1:13" s="5" customFormat="1" x14ac:dyDescent="0.2">
      <c r="A181" s="1">
        <f t="shared" si="3"/>
        <v>175</v>
      </c>
      <c r="B181" s="27" t="s">
        <v>706</v>
      </c>
      <c r="C181" s="28" t="s">
        <v>707</v>
      </c>
      <c r="D181" s="28" t="s">
        <v>53</v>
      </c>
      <c r="E181" s="29" t="s">
        <v>708</v>
      </c>
      <c r="F181" s="29" t="s">
        <v>709</v>
      </c>
      <c r="G181" s="30">
        <v>2164.56</v>
      </c>
      <c r="H181" s="30">
        <v>1780.56</v>
      </c>
      <c r="I181" s="31" t="s">
        <v>87</v>
      </c>
      <c r="J181" s="31" t="s">
        <v>89</v>
      </c>
      <c r="K181" s="31" t="s">
        <v>89</v>
      </c>
      <c r="L181" s="31" t="s">
        <v>88</v>
      </c>
      <c r="M181" s="32" t="s">
        <v>90</v>
      </c>
    </row>
    <row r="182" spans="1:13" s="5" customFormat="1" x14ac:dyDescent="0.2">
      <c r="A182" s="1">
        <f t="shared" si="3"/>
        <v>176</v>
      </c>
      <c r="B182" s="27" t="s">
        <v>710</v>
      </c>
      <c r="C182" s="28" t="s">
        <v>711</v>
      </c>
      <c r="D182" s="28" t="s">
        <v>43</v>
      </c>
      <c r="E182" s="29" t="s">
        <v>712</v>
      </c>
      <c r="F182" s="29" t="s">
        <v>713</v>
      </c>
      <c r="G182" s="30">
        <v>3349.82</v>
      </c>
      <c r="H182" s="30">
        <v>2519.0500000000002</v>
      </c>
      <c r="I182" s="31" t="s">
        <v>87</v>
      </c>
      <c r="J182" s="31" t="s">
        <v>89</v>
      </c>
      <c r="K182" s="31" t="s">
        <v>89</v>
      </c>
      <c r="L182" s="31" t="s">
        <v>88</v>
      </c>
      <c r="M182" s="32" t="s">
        <v>90</v>
      </c>
    </row>
    <row r="183" spans="1:13" s="5" customFormat="1" x14ac:dyDescent="0.2">
      <c r="A183" s="1">
        <f t="shared" si="3"/>
        <v>177</v>
      </c>
      <c r="B183" s="27" t="s">
        <v>714</v>
      </c>
      <c r="C183" s="28" t="s">
        <v>715</v>
      </c>
      <c r="D183" s="28" t="s">
        <v>41</v>
      </c>
      <c r="E183" s="29" t="s">
        <v>716</v>
      </c>
      <c r="F183" s="29" t="s">
        <v>717</v>
      </c>
      <c r="G183" s="30">
        <v>0.15</v>
      </c>
      <c r="H183" s="30">
        <v>0.23</v>
      </c>
      <c r="I183" s="31" t="s">
        <v>113</v>
      </c>
      <c r="J183" s="31" t="s">
        <v>88</v>
      </c>
      <c r="K183" s="31" t="s">
        <v>88</v>
      </c>
      <c r="L183" s="31" t="s">
        <v>89</v>
      </c>
      <c r="M183" s="32" t="s">
        <v>90</v>
      </c>
    </row>
    <row r="184" spans="1:13" s="5" customFormat="1" x14ac:dyDescent="0.2">
      <c r="A184" s="1">
        <f t="shared" si="3"/>
        <v>178</v>
      </c>
      <c r="B184" s="27" t="s">
        <v>718</v>
      </c>
      <c r="C184" s="28" t="s">
        <v>719</v>
      </c>
      <c r="D184" s="28" t="s">
        <v>55</v>
      </c>
      <c r="E184" s="29" t="s">
        <v>720</v>
      </c>
      <c r="F184" s="29" t="s">
        <v>721</v>
      </c>
      <c r="G184" s="30">
        <v>2388.65</v>
      </c>
      <c r="H184" s="30">
        <v>969.79</v>
      </c>
      <c r="I184" s="31" t="s">
        <v>113</v>
      </c>
      <c r="J184" s="31" t="s">
        <v>89</v>
      </c>
      <c r="K184" s="31" t="s">
        <v>89</v>
      </c>
      <c r="L184" s="31" t="s">
        <v>88</v>
      </c>
      <c r="M184" s="32" t="s">
        <v>90</v>
      </c>
    </row>
    <row r="185" spans="1:13" s="5" customFormat="1" x14ac:dyDescent="0.2">
      <c r="A185" s="1">
        <f t="shared" si="3"/>
        <v>179</v>
      </c>
      <c r="B185" s="27" t="s">
        <v>722</v>
      </c>
      <c r="C185" s="28" t="s">
        <v>145</v>
      </c>
      <c r="D185" s="28" t="s">
        <v>69</v>
      </c>
      <c r="E185" s="29" t="s">
        <v>723</v>
      </c>
      <c r="F185" s="29" t="s">
        <v>724</v>
      </c>
      <c r="G185" s="30">
        <v>1219.1199999999999</v>
      </c>
      <c r="H185" s="30">
        <v>300.81</v>
      </c>
      <c r="I185" s="31" t="s">
        <v>87</v>
      </c>
      <c r="J185" s="31" t="s">
        <v>89</v>
      </c>
      <c r="K185" s="31" t="s">
        <v>89</v>
      </c>
      <c r="L185" s="31" t="s">
        <v>88</v>
      </c>
      <c r="M185" s="32" t="s">
        <v>90</v>
      </c>
    </row>
    <row r="186" spans="1:13" s="5" customFormat="1" x14ac:dyDescent="0.2">
      <c r="A186" s="1">
        <f t="shared" si="3"/>
        <v>180</v>
      </c>
      <c r="B186" s="27" t="s">
        <v>725</v>
      </c>
      <c r="C186" s="28" t="s">
        <v>726</v>
      </c>
      <c r="D186" s="28" t="s">
        <v>54</v>
      </c>
      <c r="E186" s="29" t="s">
        <v>727</v>
      </c>
      <c r="F186" s="29" t="s">
        <v>728</v>
      </c>
      <c r="G186" s="30">
        <v>129.72</v>
      </c>
      <c r="H186" s="30">
        <v>71.239999999999995</v>
      </c>
      <c r="I186" s="31" t="s">
        <v>87</v>
      </c>
      <c r="J186" s="31" t="s">
        <v>89</v>
      </c>
      <c r="K186" s="31" t="s">
        <v>89</v>
      </c>
      <c r="L186" s="31" t="s">
        <v>88</v>
      </c>
      <c r="M186" s="32" t="s">
        <v>90</v>
      </c>
    </row>
    <row r="187" spans="1:13" s="5" customFormat="1" x14ac:dyDescent="0.2">
      <c r="A187" s="1">
        <f t="shared" si="3"/>
        <v>181</v>
      </c>
      <c r="B187" s="27" t="s">
        <v>729</v>
      </c>
      <c r="C187" s="28" t="s">
        <v>730</v>
      </c>
      <c r="D187" s="28" t="s">
        <v>53</v>
      </c>
      <c r="E187" s="29" t="s">
        <v>731</v>
      </c>
      <c r="F187" s="29" t="s">
        <v>732</v>
      </c>
      <c r="G187" s="30">
        <v>1284.3499999999999</v>
      </c>
      <c r="H187" s="30">
        <v>804.09</v>
      </c>
      <c r="I187" s="31" t="s">
        <v>87</v>
      </c>
      <c r="J187" s="31" t="s">
        <v>89</v>
      </c>
      <c r="K187" s="31" t="s">
        <v>89</v>
      </c>
      <c r="L187" s="31" t="s">
        <v>88</v>
      </c>
      <c r="M187" s="32" t="s">
        <v>90</v>
      </c>
    </row>
    <row r="188" spans="1:13" s="5" customFormat="1" x14ac:dyDescent="0.2">
      <c r="A188" s="1">
        <f t="shared" si="3"/>
        <v>182</v>
      </c>
      <c r="B188" s="27" t="s">
        <v>733</v>
      </c>
      <c r="C188" s="28" t="s">
        <v>734</v>
      </c>
      <c r="D188" s="28" t="s">
        <v>63</v>
      </c>
      <c r="E188" s="29" t="s">
        <v>735</v>
      </c>
      <c r="F188" s="29" t="s">
        <v>736</v>
      </c>
      <c r="G188" s="30">
        <v>47.58</v>
      </c>
      <c r="H188" s="30">
        <v>32.69</v>
      </c>
      <c r="I188" s="31" t="s">
        <v>113</v>
      </c>
      <c r="J188" s="31" t="s">
        <v>89</v>
      </c>
      <c r="K188" s="31" t="s">
        <v>88</v>
      </c>
      <c r="L188" s="31" t="s">
        <v>88</v>
      </c>
      <c r="M188" s="32" t="s">
        <v>90</v>
      </c>
    </row>
    <row r="189" spans="1:13" s="5" customFormat="1" x14ac:dyDescent="0.2">
      <c r="A189" s="1">
        <f t="shared" si="3"/>
        <v>183</v>
      </c>
      <c r="B189" s="27" t="s">
        <v>737</v>
      </c>
      <c r="C189" s="28" t="s">
        <v>738</v>
      </c>
      <c r="D189" s="28" t="s">
        <v>67</v>
      </c>
      <c r="E189" s="29" t="s">
        <v>739</v>
      </c>
      <c r="F189" s="29" t="s">
        <v>740</v>
      </c>
      <c r="G189" s="30">
        <v>579.65</v>
      </c>
      <c r="H189" s="30">
        <v>343.93</v>
      </c>
      <c r="I189" s="31" t="s">
        <v>87</v>
      </c>
      <c r="J189" s="31" t="s">
        <v>89</v>
      </c>
      <c r="K189" s="31" t="s">
        <v>88</v>
      </c>
      <c r="L189" s="31" t="s">
        <v>88</v>
      </c>
      <c r="M189" s="32" t="s">
        <v>90</v>
      </c>
    </row>
    <row r="190" spans="1:13" s="5" customFormat="1" x14ac:dyDescent="0.2">
      <c r="A190" s="1">
        <f t="shared" si="3"/>
        <v>184</v>
      </c>
      <c r="B190" s="27" t="s">
        <v>741</v>
      </c>
      <c r="C190" s="28" t="s">
        <v>742</v>
      </c>
      <c r="D190" s="28" t="s">
        <v>30</v>
      </c>
      <c r="E190" s="29" t="s">
        <v>743</v>
      </c>
      <c r="F190" s="29" t="s">
        <v>744</v>
      </c>
      <c r="G190" s="30">
        <v>1249.560839</v>
      </c>
      <c r="H190" s="30">
        <v>1075.53</v>
      </c>
      <c r="I190" s="31" t="s">
        <v>87</v>
      </c>
      <c r="J190" s="31" t="s">
        <v>89</v>
      </c>
      <c r="K190" s="31" t="s">
        <v>89</v>
      </c>
      <c r="L190" s="31" t="s">
        <v>88</v>
      </c>
      <c r="M190" s="32" t="s">
        <v>90</v>
      </c>
    </row>
    <row r="191" spans="1:13" s="5" customFormat="1" x14ac:dyDescent="0.2">
      <c r="A191" s="1">
        <f t="shared" si="3"/>
        <v>185</v>
      </c>
      <c r="B191" s="27" t="s">
        <v>745</v>
      </c>
      <c r="C191" s="28" t="s">
        <v>746</v>
      </c>
      <c r="D191" s="28" t="s">
        <v>42</v>
      </c>
      <c r="E191" s="29" t="s">
        <v>747</v>
      </c>
      <c r="F191" s="29" t="s">
        <v>748</v>
      </c>
      <c r="G191" s="30">
        <v>166.38</v>
      </c>
      <c r="H191" s="30">
        <v>154.43</v>
      </c>
      <c r="I191" s="31" t="s">
        <v>113</v>
      </c>
      <c r="J191" s="31" t="s">
        <v>89</v>
      </c>
      <c r="K191" s="31" t="s">
        <v>88</v>
      </c>
      <c r="L191" s="31" t="s">
        <v>88</v>
      </c>
      <c r="M191" s="32" t="s">
        <v>90</v>
      </c>
    </row>
    <row r="192" spans="1:13" s="5" customFormat="1" x14ac:dyDescent="0.2">
      <c r="A192" s="1">
        <f t="shared" si="3"/>
        <v>186</v>
      </c>
      <c r="B192" s="27" t="s">
        <v>749</v>
      </c>
      <c r="C192" s="28" t="s">
        <v>750</v>
      </c>
      <c r="D192" s="28" t="s">
        <v>23</v>
      </c>
      <c r="E192" s="29" t="s">
        <v>751</v>
      </c>
      <c r="F192" s="29" t="s">
        <v>752</v>
      </c>
      <c r="G192" s="30">
        <v>279.87199000000004</v>
      </c>
      <c r="H192" s="30">
        <v>247.65</v>
      </c>
      <c r="I192" s="31" t="s">
        <v>87</v>
      </c>
      <c r="J192" s="31" t="s">
        <v>89</v>
      </c>
      <c r="K192" s="31" t="s">
        <v>89</v>
      </c>
      <c r="L192" s="31" t="s">
        <v>88</v>
      </c>
      <c r="M192" s="32" t="s">
        <v>90</v>
      </c>
    </row>
    <row r="193" spans="1:13" s="5" customFormat="1" x14ac:dyDescent="0.2">
      <c r="A193" s="1">
        <f t="shared" si="3"/>
        <v>187</v>
      </c>
      <c r="B193" s="27" t="s">
        <v>753</v>
      </c>
      <c r="C193" s="28" t="s">
        <v>754</v>
      </c>
      <c r="D193" s="28" t="s">
        <v>43</v>
      </c>
      <c r="E193" s="29" t="s">
        <v>755</v>
      </c>
      <c r="F193" s="29" t="s">
        <v>756</v>
      </c>
      <c r="G193" s="30">
        <v>2958.3500000000004</v>
      </c>
      <c r="H193" s="30">
        <v>2366.12</v>
      </c>
      <c r="I193" s="31" t="s">
        <v>113</v>
      </c>
      <c r="J193" s="31" t="s">
        <v>89</v>
      </c>
      <c r="K193" s="31" t="s">
        <v>88</v>
      </c>
      <c r="L193" s="31" t="s">
        <v>88</v>
      </c>
      <c r="M193" s="32" t="s">
        <v>90</v>
      </c>
    </row>
    <row r="194" spans="1:13" s="5" customFormat="1" x14ac:dyDescent="0.2">
      <c r="A194" s="1">
        <f t="shared" si="3"/>
        <v>188</v>
      </c>
      <c r="B194" s="27" t="s">
        <v>757</v>
      </c>
      <c r="C194" s="28" t="s">
        <v>758</v>
      </c>
      <c r="D194" s="28" t="s">
        <v>21</v>
      </c>
      <c r="E194" s="29" t="s">
        <v>759</v>
      </c>
      <c r="F194" s="29" t="s">
        <v>760</v>
      </c>
      <c r="G194" s="30">
        <v>242.26724899999999</v>
      </c>
      <c r="H194" s="30">
        <v>207.25</v>
      </c>
      <c r="I194" s="31" t="s">
        <v>87</v>
      </c>
      <c r="J194" s="31" t="s">
        <v>89</v>
      </c>
      <c r="K194" s="31" t="s">
        <v>89</v>
      </c>
      <c r="L194" s="31" t="s">
        <v>88</v>
      </c>
      <c r="M194" s="32" t="s">
        <v>90</v>
      </c>
    </row>
    <row r="195" spans="1:13" s="5" customFormat="1" x14ac:dyDescent="0.2">
      <c r="A195" s="1">
        <f t="shared" si="3"/>
        <v>189</v>
      </c>
      <c r="B195" s="27" t="s">
        <v>761</v>
      </c>
      <c r="C195" s="28" t="s">
        <v>758</v>
      </c>
      <c r="D195" s="28" t="s">
        <v>28</v>
      </c>
      <c r="E195" s="29" t="s">
        <v>762</v>
      </c>
      <c r="F195" s="29" t="s">
        <v>763</v>
      </c>
      <c r="G195" s="30">
        <v>345.28692600000005</v>
      </c>
      <c r="H195" s="30">
        <v>295.14999999999998</v>
      </c>
      <c r="I195" s="31" t="s">
        <v>95</v>
      </c>
      <c r="J195" s="31" t="s">
        <v>89</v>
      </c>
      <c r="K195" s="31" t="s">
        <v>88</v>
      </c>
      <c r="L195" s="31" t="s">
        <v>88</v>
      </c>
      <c r="M195" s="32" t="s">
        <v>90</v>
      </c>
    </row>
    <row r="196" spans="1:13" s="5" customFormat="1" x14ac:dyDescent="0.2">
      <c r="A196" s="1">
        <f t="shared" si="3"/>
        <v>190</v>
      </c>
      <c r="B196" s="27" t="s">
        <v>764</v>
      </c>
      <c r="C196" s="28" t="s">
        <v>758</v>
      </c>
      <c r="D196" s="28" t="s">
        <v>60</v>
      </c>
      <c r="E196" s="29" t="s">
        <v>765</v>
      </c>
      <c r="F196" s="29" t="s">
        <v>766</v>
      </c>
      <c r="G196" s="30">
        <v>157.38109500000002</v>
      </c>
      <c r="H196" s="30">
        <v>141.06</v>
      </c>
      <c r="I196" s="31" t="s">
        <v>87</v>
      </c>
      <c r="J196" s="31" t="s">
        <v>89</v>
      </c>
      <c r="K196" s="31" t="s">
        <v>89</v>
      </c>
      <c r="L196" s="31" t="s">
        <v>88</v>
      </c>
      <c r="M196" s="32" t="s">
        <v>90</v>
      </c>
    </row>
    <row r="197" spans="1:13" s="5" customFormat="1" x14ac:dyDescent="0.2">
      <c r="A197" s="1">
        <f t="shared" si="3"/>
        <v>191</v>
      </c>
      <c r="B197" s="27" t="s">
        <v>767</v>
      </c>
      <c r="C197" s="28" t="s">
        <v>758</v>
      </c>
      <c r="D197" s="28" t="s">
        <v>35</v>
      </c>
      <c r="E197" s="29" t="s">
        <v>768</v>
      </c>
      <c r="F197" s="29" t="s">
        <v>769</v>
      </c>
      <c r="G197" s="30">
        <v>6.271134</v>
      </c>
      <c r="H197" s="30">
        <v>4.93</v>
      </c>
      <c r="I197" s="31" t="s">
        <v>87</v>
      </c>
      <c r="J197" s="31" t="s">
        <v>89</v>
      </c>
      <c r="K197" s="31" t="s">
        <v>89</v>
      </c>
      <c r="L197" s="31" t="s">
        <v>88</v>
      </c>
      <c r="M197" s="32" t="s">
        <v>90</v>
      </c>
    </row>
    <row r="198" spans="1:13" s="5" customFormat="1" x14ac:dyDescent="0.2">
      <c r="A198" s="1">
        <f t="shared" si="3"/>
        <v>192</v>
      </c>
      <c r="B198" s="27" t="s">
        <v>770</v>
      </c>
      <c r="C198" s="28" t="s">
        <v>758</v>
      </c>
      <c r="D198" s="28" t="s">
        <v>38</v>
      </c>
      <c r="E198" s="29" t="s">
        <v>771</v>
      </c>
      <c r="F198" s="29" t="s">
        <v>772</v>
      </c>
      <c r="G198" s="30">
        <v>70.479664</v>
      </c>
      <c r="H198" s="30">
        <v>61.43</v>
      </c>
      <c r="I198" s="31" t="s">
        <v>87</v>
      </c>
      <c r="J198" s="31" t="s">
        <v>89</v>
      </c>
      <c r="K198" s="31" t="s">
        <v>89</v>
      </c>
      <c r="L198" s="31" t="s">
        <v>88</v>
      </c>
      <c r="M198" s="32" t="s">
        <v>90</v>
      </c>
    </row>
    <row r="199" spans="1:13" s="5" customFormat="1" x14ac:dyDescent="0.2">
      <c r="A199" s="1">
        <f t="shared" si="3"/>
        <v>193</v>
      </c>
      <c r="B199" s="27" t="s">
        <v>773</v>
      </c>
      <c r="C199" s="28" t="s">
        <v>758</v>
      </c>
      <c r="D199" s="28" t="s">
        <v>50</v>
      </c>
      <c r="E199" s="29" t="s">
        <v>774</v>
      </c>
      <c r="F199" s="29" t="s">
        <v>775</v>
      </c>
      <c r="G199" s="30">
        <v>1.3833329999999999</v>
      </c>
      <c r="H199" s="30">
        <v>1.19</v>
      </c>
      <c r="I199" s="31" t="s">
        <v>87</v>
      </c>
      <c r="J199" s="31" t="s">
        <v>89</v>
      </c>
      <c r="K199" s="31" t="s">
        <v>89</v>
      </c>
      <c r="L199" s="31" t="s">
        <v>88</v>
      </c>
      <c r="M199" s="32" t="s">
        <v>90</v>
      </c>
    </row>
    <row r="200" spans="1:13" s="5" customFormat="1" x14ac:dyDescent="0.2">
      <c r="A200" s="1">
        <f t="shared" ref="A200:A263" si="4">IF(OR($A199&gt;$A$1,$A199=""),"",$A199+1)</f>
        <v>194</v>
      </c>
      <c r="B200" s="27" t="s">
        <v>776</v>
      </c>
      <c r="C200" s="28" t="s">
        <v>758</v>
      </c>
      <c r="D200" s="28" t="s">
        <v>59</v>
      </c>
      <c r="E200" s="29" t="s">
        <v>777</v>
      </c>
      <c r="F200" s="29" t="s">
        <v>778</v>
      </c>
      <c r="G200" s="30">
        <v>131.03424699999999</v>
      </c>
      <c r="H200" s="30">
        <v>103.04</v>
      </c>
      <c r="I200" s="31" t="s">
        <v>87</v>
      </c>
      <c r="J200" s="31" t="s">
        <v>89</v>
      </c>
      <c r="K200" s="31" t="s">
        <v>89</v>
      </c>
      <c r="L200" s="31" t="s">
        <v>88</v>
      </c>
      <c r="M200" s="32" t="s">
        <v>90</v>
      </c>
    </row>
    <row r="201" spans="1:13" s="5" customFormat="1" x14ac:dyDescent="0.2">
      <c r="A201" s="1">
        <f t="shared" si="4"/>
        <v>195</v>
      </c>
      <c r="B201" s="27" t="s">
        <v>779</v>
      </c>
      <c r="C201" s="28" t="s">
        <v>419</v>
      </c>
      <c r="D201" s="28" t="s">
        <v>60</v>
      </c>
      <c r="E201" s="29" t="s">
        <v>780</v>
      </c>
      <c r="F201" s="29" t="s">
        <v>781</v>
      </c>
      <c r="G201" s="30">
        <v>6.1728519999999998</v>
      </c>
      <c r="H201" s="30">
        <v>15.99</v>
      </c>
      <c r="I201" s="31" t="s">
        <v>87</v>
      </c>
      <c r="J201" s="31" t="s">
        <v>89</v>
      </c>
      <c r="K201" s="31" t="s">
        <v>89</v>
      </c>
      <c r="L201" s="31" t="s">
        <v>88</v>
      </c>
      <c r="M201" s="32" t="s">
        <v>90</v>
      </c>
    </row>
    <row r="202" spans="1:13" s="5" customFormat="1" x14ac:dyDescent="0.2">
      <c r="A202" s="1">
        <f t="shared" si="4"/>
        <v>196</v>
      </c>
      <c r="B202" s="27" t="s">
        <v>782</v>
      </c>
      <c r="C202" s="28" t="s">
        <v>586</v>
      </c>
      <c r="D202" s="28" t="s">
        <v>54</v>
      </c>
      <c r="E202" s="29" t="s">
        <v>783</v>
      </c>
      <c r="F202" s="29" t="s">
        <v>784</v>
      </c>
      <c r="G202" s="30">
        <v>800.89</v>
      </c>
      <c r="H202" s="30">
        <v>653.59</v>
      </c>
      <c r="I202" s="31" t="s">
        <v>113</v>
      </c>
      <c r="J202" s="31" t="s">
        <v>89</v>
      </c>
      <c r="K202" s="31" t="s">
        <v>88</v>
      </c>
      <c r="L202" s="31" t="s">
        <v>88</v>
      </c>
      <c r="M202" s="32" t="s">
        <v>615</v>
      </c>
    </row>
    <row r="203" spans="1:13" s="5" customFormat="1" x14ac:dyDescent="0.2">
      <c r="A203" s="1">
        <f t="shared" si="4"/>
        <v>197</v>
      </c>
      <c r="B203" s="27" t="s">
        <v>785</v>
      </c>
      <c r="C203" s="28" t="s">
        <v>786</v>
      </c>
      <c r="D203" s="28" t="s">
        <v>53</v>
      </c>
      <c r="E203" s="29" t="s">
        <v>787</v>
      </c>
      <c r="F203" s="29" t="s">
        <v>788</v>
      </c>
      <c r="G203" s="30">
        <v>33.89</v>
      </c>
      <c r="H203" s="30">
        <v>21.52</v>
      </c>
      <c r="I203" s="31" t="s">
        <v>113</v>
      </c>
      <c r="J203" s="31" t="s">
        <v>89</v>
      </c>
      <c r="K203" s="31" t="s">
        <v>88</v>
      </c>
      <c r="L203" s="31" t="s">
        <v>89</v>
      </c>
      <c r="M203" s="32" t="s">
        <v>90</v>
      </c>
    </row>
    <row r="204" spans="1:13" s="5" customFormat="1" x14ac:dyDescent="0.2">
      <c r="A204" s="1">
        <f t="shared" si="4"/>
        <v>198</v>
      </c>
      <c r="B204" s="27" t="s">
        <v>789</v>
      </c>
      <c r="C204" s="28" t="s">
        <v>790</v>
      </c>
      <c r="D204" s="28" t="s">
        <v>51</v>
      </c>
      <c r="E204" s="29" t="s">
        <v>791</v>
      </c>
      <c r="F204" s="29" t="s">
        <v>792</v>
      </c>
      <c r="G204" s="30">
        <v>1548.4059950000001</v>
      </c>
      <c r="H204" s="30">
        <v>1469.84</v>
      </c>
      <c r="I204" s="31" t="s">
        <v>87</v>
      </c>
      <c r="J204" s="31" t="s">
        <v>89</v>
      </c>
      <c r="K204" s="31" t="s">
        <v>89</v>
      </c>
      <c r="L204" s="31" t="s">
        <v>88</v>
      </c>
      <c r="M204" s="32" t="s">
        <v>90</v>
      </c>
    </row>
    <row r="205" spans="1:13" s="5" customFormat="1" x14ac:dyDescent="0.2">
      <c r="A205" s="1">
        <f t="shared" si="4"/>
        <v>199</v>
      </c>
      <c r="B205" s="27" t="s">
        <v>793</v>
      </c>
      <c r="C205" s="28" t="s">
        <v>790</v>
      </c>
      <c r="D205" s="28" t="s">
        <v>21</v>
      </c>
      <c r="E205" s="29" t="s">
        <v>794</v>
      </c>
      <c r="F205" s="29" t="s">
        <v>795</v>
      </c>
      <c r="G205" s="30">
        <v>344.80697800000002</v>
      </c>
      <c r="H205" s="30">
        <v>313.13</v>
      </c>
      <c r="I205" s="31" t="s">
        <v>87</v>
      </c>
      <c r="J205" s="31" t="s">
        <v>89</v>
      </c>
      <c r="K205" s="31" t="s">
        <v>89</v>
      </c>
      <c r="L205" s="31" t="s">
        <v>88</v>
      </c>
      <c r="M205" s="32" t="s">
        <v>90</v>
      </c>
    </row>
    <row r="206" spans="1:13" s="5" customFormat="1" x14ac:dyDescent="0.2">
      <c r="A206" s="1">
        <f t="shared" si="4"/>
        <v>200</v>
      </c>
      <c r="B206" s="27" t="s">
        <v>796</v>
      </c>
      <c r="C206" s="28" t="s">
        <v>790</v>
      </c>
      <c r="D206" s="28" t="s">
        <v>24</v>
      </c>
      <c r="E206" s="29" t="s">
        <v>797</v>
      </c>
      <c r="F206" s="29" t="s">
        <v>798</v>
      </c>
      <c r="G206" s="30">
        <v>261.48518799999999</v>
      </c>
      <c r="H206" s="30">
        <v>203.43</v>
      </c>
      <c r="I206" s="31" t="s">
        <v>87</v>
      </c>
      <c r="J206" s="31" t="s">
        <v>89</v>
      </c>
      <c r="K206" s="31" t="s">
        <v>89</v>
      </c>
      <c r="L206" s="31" t="s">
        <v>88</v>
      </c>
      <c r="M206" s="32" t="s">
        <v>90</v>
      </c>
    </row>
    <row r="207" spans="1:13" s="5" customFormat="1" x14ac:dyDescent="0.2">
      <c r="A207" s="1">
        <f t="shared" si="4"/>
        <v>201</v>
      </c>
      <c r="B207" s="27" t="s">
        <v>799</v>
      </c>
      <c r="C207" s="28" t="s">
        <v>790</v>
      </c>
      <c r="D207" s="28" t="s">
        <v>59</v>
      </c>
      <c r="E207" s="29" t="s">
        <v>800</v>
      </c>
      <c r="F207" s="29" t="s">
        <v>801</v>
      </c>
      <c r="G207" s="30">
        <v>457.02578099999999</v>
      </c>
      <c r="H207" s="30">
        <v>394.35</v>
      </c>
      <c r="I207" s="31" t="s">
        <v>87</v>
      </c>
      <c r="J207" s="31" t="s">
        <v>89</v>
      </c>
      <c r="K207" s="31" t="s">
        <v>89</v>
      </c>
      <c r="L207" s="31" t="s">
        <v>88</v>
      </c>
      <c r="M207" s="32" t="s">
        <v>90</v>
      </c>
    </row>
    <row r="208" spans="1:13" s="5" customFormat="1" x14ac:dyDescent="0.2">
      <c r="A208" s="1">
        <f t="shared" si="4"/>
        <v>202</v>
      </c>
      <c r="B208" s="27" t="s">
        <v>802</v>
      </c>
      <c r="C208" s="28" t="s">
        <v>790</v>
      </c>
      <c r="D208" s="28" t="s">
        <v>37</v>
      </c>
      <c r="E208" s="29" t="s">
        <v>803</v>
      </c>
      <c r="F208" s="29" t="s">
        <v>804</v>
      </c>
      <c r="G208" s="30">
        <v>23.868629000000002</v>
      </c>
      <c r="H208" s="30">
        <v>57.82</v>
      </c>
      <c r="I208" s="31" t="s">
        <v>87</v>
      </c>
      <c r="J208" s="31" t="s">
        <v>89</v>
      </c>
      <c r="K208" s="31" t="s">
        <v>89</v>
      </c>
      <c r="L208" s="31" t="s">
        <v>88</v>
      </c>
      <c r="M208" s="32" t="s">
        <v>90</v>
      </c>
    </row>
    <row r="209" spans="1:13" s="5" customFormat="1" x14ac:dyDescent="0.2">
      <c r="A209" s="1">
        <f t="shared" si="4"/>
        <v>203</v>
      </c>
      <c r="B209" s="27" t="s">
        <v>805</v>
      </c>
      <c r="C209" s="28" t="s">
        <v>790</v>
      </c>
      <c r="D209" s="28" t="s">
        <v>37</v>
      </c>
      <c r="E209" s="29" t="s">
        <v>806</v>
      </c>
      <c r="F209" s="29" t="s">
        <v>807</v>
      </c>
      <c r="G209" s="30">
        <v>1343.486924</v>
      </c>
      <c r="H209" s="30">
        <v>1183.22</v>
      </c>
      <c r="I209" s="31" t="s">
        <v>87</v>
      </c>
      <c r="J209" s="31" t="s">
        <v>89</v>
      </c>
      <c r="K209" s="31" t="s">
        <v>89</v>
      </c>
      <c r="L209" s="31" t="s">
        <v>88</v>
      </c>
      <c r="M209" s="32" t="s">
        <v>90</v>
      </c>
    </row>
    <row r="210" spans="1:13" s="5" customFormat="1" x14ac:dyDescent="0.2">
      <c r="A210" s="1">
        <f t="shared" si="4"/>
        <v>204</v>
      </c>
      <c r="B210" s="27" t="s">
        <v>808</v>
      </c>
      <c r="C210" s="28" t="s">
        <v>790</v>
      </c>
      <c r="D210" s="28" t="s">
        <v>32</v>
      </c>
      <c r="E210" s="29" t="s">
        <v>809</v>
      </c>
      <c r="F210" s="29" t="s">
        <v>810</v>
      </c>
      <c r="G210" s="30">
        <v>773.24706500000002</v>
      </c>
      <c r="H210" s="30">
        <v>582.47</v>
      </c>
      <c r="I210" s="31" t="s">
        <v>87</v>
      </c>
      <c r="J210" s="31" t="s">
        <v>89</v>
      </c>
      <c r="K210" s="31" t="s">
        <v>89</v>
      </c>
      <c r="L210" s="31" t="s">
        <v>88</v>
      </c>
      <c r="M210" s="32" t="s">
        <v>90</v>
      </c>
    </row>
    <row r="211" spans="1:13" s="5" customFormat="1" x14ac:dyDescent="0.2">
      <c r="A211" s="1">
        <f t="shared" si="4"/>
        <v>205</v>
      </c>
      <c r="B211" s="27" t="s">
        <v>811</v>
      </c>
      <c r="C211" s="28" t="s">
        <v>790</v>
      </c>
      <c r="D211" s="28" t="s">
        <v>31</v>
      </c>
      <c r="E211" s="29" t="s">
        <v>812</v>
      </c>
      <c r="F211" s="29" t="s">
        <v>813</v>
      </c>
      <c r="G211" s="30">
        <v>483.073733</v>
      </c>
      <c r="H211" s="30">
        <v>391.68</v>
      </c>
      <c r="I211" s="31" t="s">
        <v>87</v>
      </c>
      <c r="J211" s="31" t="s">
        <v>89</v>
      </c>
      <c r="K211" s="31" t="s">
        <v>89</v>
      </c>
      <c r="L211" s="31" t="s">
        <v>88</v>
      </c>
      <c r="M211" s="32" t="s">
        <v>90</v>
      </c>
    </row>
    <row r="212" spans="1:13" s="5" customFormat="1" x14ac:dyDescent="0.2">
      <c r="A212" s="1">
        <f t="shared" si="4"/>
        <v>206</v>
      </c>
      <c r="B212" s="27" t="s">
        <v>814</v>
      </c>
      <c r="C212" s="28" t="s">
        <v>790</v>
      </c>
      <c r="D212" s="28" t="s">
        <v>35</v>
      </c>
      <c r="E212" s="29" t="s">
        <v>815</v>
      </c>
      <c r="F212" s="29" t="s">
        <v>816</v>
      </c>
      <c r="G212" s="30">
        <v>212.92</v>
      </c>
      <c r="H212" s="30">
        <v>167.14</v>
      </c>
      <c r="I212" s="31" t="s">
        <v>113</v>
      </c>
      <c r="J212" s="31" t="s">
        <v>89</v>
      </c>
      <c r="K212" s="31" t="s">
        <v>88</v>
      </c>
      <c r="L212" s="31" t="s">
        <v>88</v>
      </c>
      <c r="M212" s="32" t="s">
        <v>90</v>
      </c>
    </row>
    <row r="213" spans="1:13" s="5" customFormat="1" x14ac:dyDescent="0.2">
      <c r="A213" s="1">
        <f t="shared" si="4"/>
        <v>207</v>
      </c>
      <c r="B213" s="27" t="s">
        <v>817</v>
      </c>
      <c r="C213" s="28" t="s">
        <v>790</v>
      </c>
      <c r="D213" s="28" t="s">
        <v>37</v>
      </c>
      <c r="E213" s="29" t="s">
        <v>818</v>
      </c>
      <c r="F213" s="29" t="s">
        <v>819</v>
      </c>
      <c r="G213" s="30">
        <v>457.52238799999998</v>
      </c>
      <c r="H213" s="30">
        <v>365.69</v>
      </c>
      <c r="I213" s="31" t="s">
        <v>87</v>
      </c>
      <c r="J213" s="31" t="s">
        <v>89</v>
      </c>
      <c r="K213" s="31" t="s">
        <v>89</v>
      </c>
      <c r="L213" s="31" t="s">
        <v>88</v>
      </c>
      <c r="M213" s="32" t="s">
        <v>90</v>
      </c>
    </row>
    <row r="214" spans="1:13" s="5" customFormat="1" x14ac:dyDescent="0.2">
      <c r="A214" s="1">
        <f t="shared" si="4"/>
        <v>208</v>
      </c>
      <c r="B214" s="27" t="s">
        <v>820</v>
      </c>
      <c r="C214" s="28" t="s">
        <v>790</v>
      </c>
      <c r="D214" s="28" t="s">
        <v>38</v>
      </c>
      <c r="E214" s="29" t="s">
        <v>821</v>
      </c>
      <c r="F214" s="29" t="s">
        <v>822</v>
      </c>
      <c r="G214" s="30">
        <v>1990.0987619999999</v>
      </c>
      <c r="H214" s="30">
        <v>1876.93</v>
      </c>
      <c r="I214" s="31" t="s">
        <v>87</v>
      </c>
      <c r="J214" s="31" t="s">
        <v>89</v>
      </c>
      <c r="K214" s="31" t="s">
        <v>89</v>
      </c>
      <c r="L214" s="31" t="s">
        <v>88</v>
      </c>
      <c r="M214" s="32" t="s">
        <v>90</v>
      </c>
    </row>
    <row r="215" spans="1:13" s="5" customFormat="1" x14ac:dyDescent="0.2">
      <c r="A215" s="1">
        <f t="shared" si="4"/>
        <v>209</v>
      </c>
      <c r="B215" s="27" t="s">
        <v>823</v>
      </c>
      <c r="C215" s="28" t="s">
        <v>790</v>
      </c>
      <c r="D215" s="28" t="s">
        <v>42</v>
      </c>
      <c r="E215" s="29" t="s">
        <v>824</v>
      </c>
      <c r="F215" s="29" t="s">
        <v>825</v>
      </c>
      <c r="G215" s="30">
        <v>797.20245799999998</v>
      </c>
      <c r="H215" s="30">
        <v>625.75</v>
      </c>
      <c r="I215" s="31" t="s">
        <v>87</v>
      </c>
      <c r="J215" s="31" t="s">
        <v>89</v>
      </c>
      <c r="K215" s="31" t="s">
        <v>89</v>
      </c>
      <c r="L215" s="31" t="s">
        <v>88</v>
      </c>
      <c r="M215" s="32" t="s">
        <v>90</v>
      </c>
    </row>
    <row r="216" spans="1:13" s="5" customFormat="1" x14ac:dyDescent="0.2">
      <c r="A216" s="1">
        <f t="shared" si="4"/>
        <v>210</v>
      </c>
      <c r="B216" s="27" t="s">
        <v>826</v>
      </c>
      <c r="C216" s="28" t="s">
        <v>790</v>
      </c>
      <c r="D216" s="28" t="s">
        <v>47</v>
      </c>
      <c r="E216" s="29" t="s">
        <v>827</v>
      </c>
      <c r="F216" s="29" t="s">
        <v>828</v>
      </c>
      <c r="G216" s="30">
        <v>208.22232399999999</v>
      </c>
      <c r="H216" s="30">
        <v>165.71</v>
      </c>
      <c r="I216" s="31" t="s">
        <v>87</v>
      </c>
      <c r="J216" s="31" t="s">
        <v>89</v>
      </c>
      <c r="K216" s="31" t="s">
        <v>89</v>
      </c>
      <c r="L216" s="31" t="s">
        <v>88</v>
      </c>
      <c r="M216" s="32" t="s">
        <v>90</v>
      </c>
    </row>
    <row r="217" spans="1:13" s="5" customFormat="1" x14ac:dyDescent="0.2">
      <c r="A217" s="1">
        <f t="shared" si="4"/>
        <v>211</v>
      </c>
      <c r="B217" s="27" t="s">
        <v>829</v>
      </c>
      <c r="C217" s="28" t="s">
        <v>790</v>
      </c>
      <c r="D217" s="28" t="s">
        <v>46</v>
      </c>
      <c r="E217" s="29" t="s">
        <v>830</v>
      </c>
      <c r="F217" s="29" t="s">
        <v>831</v>
      </c>
      <c r="G217" s="30">
        <v>872.68841700000007</v>
      </c>
      <c r="H217" s="30">
        <v>694.58</v>
      </c>
      <c r="I217" s="31" t="s">
        <v>87</v>
      </c>
      <c r="J217" s="31" t="s">
        <v>89</v>
      </c>
      <c r="K217" s="31" t="s">
        <v>89</v>
      </c>
      <c r="L217" s="31" t="s">
        <v>88</v>
      </c>
      <c r="M217" s="32" t="s">
        <v>90</v>
      </c>
    </row>
    <row r="218" spans="1:13" s="5" customFormat="1" x14ac:dyDescent="0.2">
      <c r="A218" s="1">
        <f t="shared" si="4"/>
        <v>212</v>
      </c>
      <c r="B218" s="27" t="s">
        <v>832</v>
      </c>
      <c r="C218" s="28" t="s">
        <v>790</v>
      </c>
      <c r="D218" s="28" t="s">
        <v>57</v>
      </c>
      <c r="E218" s="29" t="s">
        <v>833</v>
      </c>
      <c r="F218" s="29" t="s">
        <v>834</v>
      </c>
      <c r="G218" s="30">
        <v>254.88086299999998</v>
      </c>
      <c r="H218" s="30">
        <v>196.1</v>
      </c>
      <c r="I218" s="31" t="s">
        <v>87</v>
      </c>
      <c r="J218" s="31" t="s">
        <v>89</v>
      </c>
      <c r="K218" s="31" t="s">
        <v>89</v>
      </c>
      <c r="L218" s="31" t="s">
        <v>88</v>
      </c>
      <c r="M218" s="32" t="s">
        <v>90</v>
      </c>
    </row>
    <row r="219" spans="1:13" s="5" customFormat="1" x14ac:dyDescent="0.2">
      <c r="A219" s="1">
        <f t="shared" si="4"/>
        <v>213</v>
      </c>
      <c r="B219" s="27" t="s">
        <v>835</v>
      </c>
      <c r="C219" s="28" t="s">
        <v>790</v>
      </c>
      <c r="D219" s="28" t="s">
        <v>35</v>
      </c>
      <c r="E219" s="29" t="s">
        <v>836</v>
      </c>
      <c r="F219" s="29" t="s">
        <v>837</v>
      </c>
      <c r="G219" s="30">
        <v>67.878339999999994</v>
      </c>
      <c r="H219" s="30">
        <v>67.41</v>
      </c>
      <c r="I219" s="31" t="s">
        <v>87</v>
      </c>
      <c r="J219" s="31" t="s">
        <v>89</v>
      </c>
      <c r="K219" s="31" t="s">
        <v>89</v>
      </c>
      <c r="L219" s="31" t="s">
        <v>88</v>
      </c>
      <c r="M219" s="32" t="s">
        <v>90</v>
      </c>
    </row>
    <row r="220" spans="1:13" s="5" customFormat="1" x14ac:dyDescent="0.2">
      <c r="A220" s="1">
        <f t="shared" si="4"/>
        <v>214</v>
      </c>
      <c r="B220" s="27" t="s">
        <v>838</v>
      </c>
      <c r="C220" s="28" t="s">
        <v>790</v>
      </c>
      <c r="D220" s="28" t="s">
        <v>60</v>
      </c>
      <c r="E220" s="29" t="s">
        <v>839</v>
      </c>
      <c r="F220" s="29" t="s">
        <v>840</v>
      </c>
      <c r="G220" s="30">
        <v>276.12526500000001</v>
      </c>
      <c r="H220" s="30">
        <v>207.23</v>
      </c>
      <c r="I220" s="31" t="s">
        <v>87</v>
      </c>
      <c r="J220" s="31" t="s">
        <v>89</v>
      </c>
      <c r="K220" s="31" t="s">
        <v>89</v>
      </c>
      <c r="L220" s="31" t="s">
        <v>88</v>
      </c>
      <c r="M220" s="32" t="s">
        <v>90</v>
      </c>
    </row>
    <row r="221" spans="1:13" s="5" customFormat="1" x14ac:dyDescent="0.2">
      <c r="A221" s="1">
        <f t="shared" si="4"/>
        <v>215</v>
      </c>
      <c r="B221" s="27" t="s">
        <v>841</v>
      </c>
      <c r="C221" s="28" t="s">
        <v>790</v>
      </c>
      <c r="D221" s="28" t="s">
        <v>52</v>
      </c>
      <c r="E221" s="29" t="s">
        <v>842</v>
      </c>
      <c r="F221" s="29" t="s">
        <v>843</v>
      </c>
      <c r="G221" s="30">
        <v>288.99714499999999</v>
      </c>
      <c r="H221" s="30">
        <v>227.32</v>
      </c>
      <c r="I221" s="31" t="s">
        <v>87</v>
      </c>
      <c r="J221" s="31" t="s">
        <v>89</v>
      </c>
      <c r="K221" s="31" t="s">
        <v>89</v>
      </c>
      <c r="L221" s="31" t="s">
        <v>88</v>
      </c>
      <c r="M221" s="32" t="s">
        <v>90</v>
      </c>
    </row>
    <row r="222" spans="1:13" s="5" customFormat="1" x14ac:dyDescent="0.2">
      <c r="A222" s="1">
        <f t="shared" si="4"/>
        <v>216</v>
      </c>
      <c r="B222" s="27" t="s">
        <v>844</v>
      </c>
      <c r="C222" s="28" t="s">
        <v>431</v>
      </c>
      <c r="D222" s="28" t="s">
        <v>30</v>
      </c>
      <c r="E222" s="29" t="s">
        <v>845</v>
      </c>
      <c r="F222" s="29" t="s">
        <v>846</v>
      </c>
      <c r="G222" s="30">
        <v>50.01</v>
      </c>
      <c r="H222" s="30">
        <v>40.08</v>
      </c>
      <c r="I222" s="31" t="s">
        <v>87</v>
      </c>
      <c r="J222" s="31" t="s">
        <v>89</v>
      </c>
      <c r="K222" s="31" t="s">
        <v>89</v>
      </c>
      <c r="L222" s="31" t="s">
        <v>88</v>
      </c>
      <c r="M222" s="32" t="s">
        <v>90</v>
      </c>
    </row>
    <row r="223" spans="1:13" s="5" customFormat="1" x14ac:dyDescent="0.2">
      <c r="A223" s="1">
        <f t="shared" si="4"/>
        <v>217</v>
      </c>
      <c r="B223" s="27" t="s">
        <v>847</v>
      </c>
      <c r="C223" s="28" t="s">
        <v>848</v>
      </c>
      <c r="D223" s="28" t="s">
        <v>53</v>
      </c>
      <c r="E223" s="29" t="s">
        <v>849</v>
      </c>
      <c r="F223" s="29" t="s">
        <v>850</v>
      </c>
      <c r="G223" s="30">
        <v>247.5</v>
      </c>
      <c r="H223" s="30">
        <v>125.9</v>
      </c>
      <c r="I223" s="31" t="s">
        <v>113</v>
      </c>
      <c r="J223" s="31" t="s">
        <v>88</v>
      </c>
      <c r="K223" s="31" t="s">
        <v>88</v>
      </c>
      <c r="L223" s="31" t="s">
        <v>88</v>
      </c>
      <c r="M223" s="32" t="s">
        <v>173</v>
      </c>
    </row>
    <row r="224" spans="1:13" s="5" customFormat="1" x14ac:dyDescent="0.2">
      <c r="A224" s="1">
        <f t="shared" si="4"/>
        <v>218</v>
      </c>
      <c r="B224" s="27" t="s">
        <v>851</v>
      </c>
      <c r="C224" s="28" t="s">
        <v>250</v>
      </c>
      <c r="D224" s="28" t="s">
        <v>36</v>
      </c>
      <c r="E224" s="29" t="s">
        <v>852</v>
      </c>
      <c r="F224" s="29" t="s">
        <v>853</v>
      </c>
      <c r="G224" s="30">
        <v>161.66373999999999</v>
      </c>
      <c r="H224" s="30">
        <v>126.1</v>
      </c>
      <c r="I224" s="31" t="s">
        <v>87</v>
      </c>
      <c r="J224" s="31" t="s">
        <v>89</v>
      </c>
      <c r="K224" s="31" t="s">
        <v>89</v>
      </c>
      <c r="L224" s="31" t="s">
        <v>88</v>
      </c>
      <c r="M224" s="32" t="s">
        <v>90</v>
      </c>
    </row>
    <row r="225" spans="1:13" s="5" customFormat="1" x14ac:dyDescent="0.2">
      <c r="A225" s="1">
        <f t="shared" si="4"/>
        <v>219</v>
      </c>
      <c r="B225" s="27" t="s">
        <v>854</v>
      </c>
      <c r="C225" s="28" t="s">
        <v>149</v>
      </c>
      <c r="D225" s="28" t="s">
        <v>74</v>
      </c>
      <c r="E225" s="29" t="s">
        <v>855</v>
      </c>
      <c r="F225" s="29" t="s">
        <v>856</v>
      </c>
      <c r="G225" s="30">
        <v>111.94</v>
      </c>
      <c r="H225" s="30">
        <v>105.99</v>
      </c>
      <c r="I225" s="31" t="s">
        <v>87</v>
      </c>
      <c r="J225" s="31" t="s">
        <v>89</v>
      </c>
      <c r="K225" s="31" t="s">
        <v>88</v>
      </c>
      <c r="L225" s="31" t="s">
        <v>88</v>
      </c>
      <c r="M225" s="32" t="s">
        <v>90</v>
      </c>
    </row>
    <row r="226" spans="1:13" s="5" customFormat="1" x14ac:dyDescent="0.2">
      <c r="A226" s="1">
        <f t="shared" si="4"/>
        <v>220</v>
      </c>
      <c r="B226" s="27" t="s">
        <v>857</v>
      </c>
      <c r="C226" s="28" t="s">
        <v>857</v>
      </c>
      <c r="D226" s="28" t="s">
        <v>59</v>
      </c>
      <c r="E226" s="29" t="s">
        <v>858</v>
      </c>
      <c r="F226" s="29" t="s">
        <v>859</v>
      </c>
      <c r="G226" s="30">
        <v>1163.129643</v>
      </c>
      <c r="H226" s="30">
        <v>1060.55</v>
      </c>
      <c r="I226" s="31" t="s">
        <v>87</v>
      </c>
      <c r="J226" s="31" t="s">
        <v>89</v>
      </c>
      <c r="K226" s="31" t="s">
        <v>89</v>
      </c>
      <c r="L226" s="31" t="s">
        <v>88</v>
      </c>
      <c r="M226" s="32" t="s">
        <v>90</v>
      </c>
    </row>
    <row r="227" spans="1:13" s="5" customFormat="1" x14ac:dyDescent="0.2">
      <c r="A227" s="1">
        <f t="shared" si="4"/>
        <v>221</v>
      </c>
      <c r="B227" s="27" t="s">
        <v>860</v>
      </c>
      <c r="C227" s="28" t="s">
        <v>861</v>
      </c>
      <c r="D227" s="28" t="s">
        <v>862</v>
      </c>
      <c r="E227" s="29" t="s">
        <v>863</v>
      </c>
      <c r="F227" s="29" t="s">
        <v>864</v>
      </c>
      <c r="G227" s="30">
        <v>314.38</v>
      </c>
      <c r="H227" s="30">
        <v>243.6</v>
      </c>
      <c r="I227" s="31" t="s">
        <v>87</v>
      </c>
      <c r="J227" s="31" t="s">
        <v>89</v>
      </c>
      <c r="K227" s="31" t="s">
        <v>88</v>
      </c>
      <c r="L227" s="31" t="s">
        <v>88</v>
      </c>
      <c r="M227" s="32" t="s">
        <v>90</v>
      </c>
    </row>
    <row r="228" spans="1:13" s="5" customFormat="1" x14ac:dyDescent="0.2">
      <c r="A228" s="1">
        <f t="shared" si="4"/>
        <v>222</v>
      </c>
      <c r="B228" s="27" t="s">
        <v>865</v>
      </c>
      <c r="C228" s="28" t="s">
        <v>866</v>
      </c>
      <c r="D228" s="28" t="s">
        <v>45</v>
      </c>
      <c r="E228" s="29" t="s">
        <v>867</v>
      </c>
      <c r="F228" s="29" t="s">
        <v>868</v>
      </c>
      <c r="G228" s="30">
        <v>89.89</v>
      </c>
      <c r="H228" s="30">
        <v>63.28</v>
      </c>
      <c r="I228" s="31" t="s">
        <v>87</v>
      </c>
      <c r="J228" s="31" t="s">
        <v>88</v>
      </c>
      <c r="K228" s="31" t="s">
        <v>89</v>
      </c>
      <c r="L228" s="31" t="s">
        <v>88</v>
      </c>
      <c r="M228" s="32" t="s">
        <v>173</v>
      </c>
    </row>
    <row r="229" spans="1:13" s="5" customFormat="1" x14ac:dyDescent="0.2">
      <c r="A229" s="1">
        <f t="shared" si="4"/>
        <v>223</v>
      </c>
      <c r="B229" s="27" t="s">
        <v>869</v>
      </c>
      <c r="C229" s="28" t="s">
        <v>869</v>
      </c>
      <c r="D229" s="28" t="s">
        <v>36</v>
      </c>
      <c r="E229" s="29" t="s">
        <v>870</v>
      </c>
      <c r="F229" s="29" t="s">
        <v>871</v>
      </c>
      <c r="G229" s="30">
        <v>193.73512600000001</v>
      </c>
      <c r="H229" s="30">
        <v>177.2</v>
      </c>
      <c r="I229" s="31" t="s">
        <v>87</v>
      </c>
      <c r="J229" s="31" t="s">
        <v>89</v>
      </c>
      <c r="K229" s="31" t="s">
        <v>89</v>
      </c>
      <c r="L229" s="31" t="s">
        <v>88</v>
      </c>
      <c r="M229" s="32" t="s">
        <v>90</v>
      </c>
    </row>
    <row r="230" spans="1:13" s="5" customFormat="1" x14ac:dyDescent="0.2">
      <c r="A230" s="1">
        <f t="shared" si="4"/>
        <v>224</v>
      </c>
      <c r="B230" s="27" t="s">
        <v>872</v>
      </c>
      <c r="C230" s="28" t="s">
        <v>873</v>
      </c>
      <c r="D230" s="28" t="s">
        <v>53</v>
      </c>
      <c r="E230" s="29" t="s">
        <v>874</v>
      </c>
      <c r="F230" s="29" t="s">
        <v>875</v>
      </c>
      <c r="G230" s="30">
        <v>293.10000000000002</v>
      </c>
      <c r="H230" s="30">
        <v>304.5</v>
      </c>
      <c r="I230" s="31" t="s">
        <v>87</v>
      </c>
      <c r="J230" s="31" t="s">
        <v>89</v>
      </c>
      <c r="K230" s="31" t="s">
        <v>89</v>
      </c>
      <c r="L230" s="31" t="s">
        <v>88</v>
      </c>
      <c r="M230" s="32" t="s">
        <v>876</v>
      </c>
    </row>
    <row r="231" spans="1:13" s="5" customFormat="1" x14ac:dyDescent="0.2">
      <c r="A231" s="1">
        <f t="shared" si="4"/>
        <v>225</v>
      </c>
      <c r="B231" s="27" t="s">
        <v>877</v>
      </c>
      <c r="C231" s="28" t="s">
        <v>877</v>
      </c>
      <c r="D231" s="28" t="s">
        <v>53</v>
      </c>
      <c r="E231" s="29" t="s">
        <v>878</v>
      </c>
      <c r="F231" s="29" t="s">
        <v>879</v>
      </c>
      <c r="G231" s="30">
        <v>44.53</v>
      </c>
      <c r="H231" s="30">
        <v>17.399999999999999</v>
      </c>
      <c r="I231" s="31" t="s">
        <v>87</v>
      </c>
      <c r="J231" s="31" t="s">
        <v>89</v>
      </c>
      <c r="K231" s="31" t="s">
        <v>88</v>
      </c>
      <c r="L231" s="31" t="s">
        <v>88</v>
      </c>
      <c r="M231" s="32" t="s">
        <v>90</v>
      </c>
    </row>
    <row r="232" spans="1:13" s="5" customFormat="1" x14ac:dyDescent="0.2">
      <c r="A232" s="1">
        <f t="shared" si="4"/>
        <v>226</v>
      </c>
      <c r="B232" s="27" t="s">
        <v>880</v>
      </c>
      <c r="C232" s="28" t="s">
        <v>277</v>
      </c>
      <c r="D232" s="28" t="s">
        <v>59</v>
      </c>
      <c r="E232" s="29" t="s">
        <v>881</v>
      </c>
      <c r="F232" s="29" t="s">
        <v>882</v>
      </c>
      <c r="G232" s="30">
        <v>392.62200000000001</v>
      </c>
      <c r="H232" s="30">
        <v>305.31</v>
      </c>
      <c r="I232" s="31" t="s">
        <v>87</v>
      </c>
      <c r="J232" s="31" t="s">
        <v>89</v>
      </c>
      <c r="K232" s="31" t="s">
        <v>89</v>
      </c>
      <c r="L232" s="31" t="s">
        <v>88</v>
      </c>
      <c r="M232" s="32" t="s">
        <v>90</v>
      </c>
    </row>
    <row r="233" spans="1:13" s="5" customFormat="1" x14ac:dyDescent="0.2">
      <c r="A233" s="1">
        <f t="shared" si="4"/>
        <v>227</v>
      </c>
      <c r="B233" s="27" t="s">
        <v>883</v>
      </c>
      <c r="C233" s="28" t="s">
        <v>884</v>
      </c>
      <c r="D233" s="28" t="s">
        <v>66</v>
      </c>
      <c r="E233" s="29" t="s">
        <v>885</v>
      </c>
      <c r="F233" s="29" t="s">
        <v>886</v>
      </c>
      <c r="G233" s="30">
        <v>2295.2199999999998</v>
      </c>
      <c r="H233" s="30">
        <v>1556.74</v>
      </c>
      <c r="I233" s="31" t="s">
        <v>87</v>
      </c>
      <c r="J233" s="31" t="s">
        <v>89</v>
      </c>
      <c r="K233" s="31" t="s">
        <v>88</v>
      </c>
      <c r="L233" s="31" t="s">
        <v>88</v>
      </c>
      <c r="M233" s="32" t="s">
        <v>90</v>
      </c>
    </row>
    <row r="234" spans="1:13" s="5" customFormat="1" x14ac:dyDescent="0.2">
      <c r="A234" s="1">
        <f t="shared" si="4"/>
        <v>228</v>
      </c>
      <c r="B234" s="27" t="s">
        <v>887</v>
      </c>
      <c r="C234" s="28" t="s">
        <v>888</v>
      </c>
      <c r="D234" s="28" t="s">
        <v>28</v>
      </c>
      <c r="E234" s="29" t="s">
        <v>889</v>
      </c>
      <c r="F234" s="29" t="s">
        <v>890</v>
      </c>
      <c r="G234" s="30">
        <v>133.86000000000001</v>
      </c>
      <c r="H234" s="30">
        <v>125.99</v>
      </c>
      <c r="I234" s="31" t="s">
        <v>87</v>
      </c>
      <c r="J234" s="31" t="s">
        <v>89</v>
      </c>
      <c r="K234" s="31" t="s">
        <v>89</v>
      </c>
      <c r="L234" s="31" t="s">
        <v>88</v>
      </c>
      <c r="M234" s="32" t="s">
        <v>90</v>
      </c>
    </row>
    <row r="235" spans="1:13" s="5" customFormat="1" x14ac:dyDescent="0.2">
      <c r="A235" s="1">
        <f t="shared" si="4"/>
        <v>229</v>
      </c>
      <c r="B235" s="27" t="s">
        <v>891</v>
      </c>
      <c r="C235" s="28" t="s">
        <v>175</v>
      </c>
      <c r="D235" s="28" t="s">
        <v>68</v>
      </c>
      <c r="E235" s="29" t="s">
        <v>892</v>
      </c>
      <c r="F235" s="29" t="s">
        <v>893</v>
      </c>
      <c r="G235" s="30">
        <v>106.86</v>
      </c>
      <c r="H235" s="30">
        <v>42.36</v>
      </c>
      <c r="I235" s="31" t="s">
        <v>87</v>
      </c>
      <c r="J235" s="31" t="s">
        <v>89</v>
      </c>
      <c r="K235" s="31" t="s">
        <v>88</v>
      </c>
      <c r="L235" s="31" t="s">
        <v>88</v>
      </c>
      <c r="M235" s="32" t="s">
        <v>894</v>
      </c>
    </row>
    <row r="236" spans="1:13" s="5" customFormat="1" x14ac:dyDescent="0.2">
      <c r="A236" s="1">
        <f t="shared" si="4"/>
        <v>230</v>
      </c>
      <c r="B236" s="27" t="s">
        <v>895</v>
      </c>
      <c r="C236" s="28" t="s">
        <v>896</v>
      </c>
      <c r="D236" s="28" t="s">
        <v>65</v>
      </c>
      <c r="E236" s="29" t="s">
        <v>897</v>
      </c>
      <c r="F236" s="29" t="s">
        <v>898</v>
      </c>
      <c r="G236" s="30">
        <v>157.69</v>
      </c>
      <c r="H236" s="30">
        <v>29.93</v>
      </c>
      <c r="I236" s="31" t="s">
        <v>113</v>
      </c>
      <c r="J236" s="31" t="s">
        <v>89</v>
      </c>
      <c r="K236" s="31" t="s">
        <v>88</v>
      </c>
      <c r="L236" s="31" t="s">
        <v>88</v>
      </c>
      <c r="M236" s="32" t="s">
        <v>90</v>
      </c>
    </row>
    <row r="237" spans="1:13" s="5" customFormat="1" x14ac:dyDescent="0.2">
      <c r="A237" s="1">
        <f t="shared" si="4"/>
        <v>231</v>
      </c>
      <c r="B237" s="27" t="s">
        <v>899</v>
      </c>
      <c r="C237" s="28" t="s">
        <v>900</v>
      </c>
      <c r="D237" s="28" t="s">
        <v>35</v>
      </c>
      <c r="E237" s="29" t="s">
        <v>901</v>
      </c>
      <c r="F237" s="29" t="s">
        <v>902</v>
      </c>
      <c r="G237" s="30">
        <v>150.709611</v>
      </c>
      <c r="H237" s="30">
        <v>104.14</v>
      </c>
      <c r="I237" s="31" t="s">
        <v>87</v>
      </c>
      <c r="J237" s="31" t="s">
        <v>89</v>
      </c>
      <c r="K237" s="31" t="s">
        <v>89</v>
      </c>
      <c r="L237" s="31" t="s">
        <v>88</v>
      </c>
      <c r="M237" s="32" t="s">
        <v>90</v>
      </c>
    </row>
    <row r="238" spans="1:13" s="5" customFormat="1" x14ac:dyDescent="0.2">
      <c r="A238" s="1">
        <f t="shared" si="4"/>
        <v>232</v>
      </c>
      <c r="B238" s="27" t="s">
        <v>903</v>
      </c>
      <c r="C238" s="28" t="s">
        <v>904</v>
      </c>
      <c r="D238" s="28" t="s">
        <v>36</v>
      </c>
      <c r="E238" s="29" t="s">
        <v>905</v>
      </c>
      <c r="F238" s="29" t="s">
        <v>906</v>
      </c>
      <c r="G238" s="30">
        <v>212.29</v>
      </c>
      <c r="H238" s="30">
        <v>172.23</v>
      </c>
      <c r="I238" s="31" t="s">
        <v>87</v>
      </c>
      <c r="J238" s="31" t="s">
        <v>88</v>
      </c>
      <c r="K238" s="31" t="s">
        <v>89</v>
      </c>
      <c r="L238" s="31" t="s">
        <v>88</v>
      </c>
      <c r="M238" s="32" t="s">
        <v>90</v>
      </c>
    </row>
    <row r="239" spans="1:13" s="5" customFormat="1" x14ac:dyDescent="0.2">
      <c r="A239" s="1">
        <f t="shared" si="4"/>
        <v>233</v>
      </c>
      <c r="B239" s="27" t="s">
        <v>907</v>
      </c>
      <c r="C239" s="28" t="s">
        <v>908</v>
      </c>
      <c r="D239" s="28" t="s">
        <v>29</v>
      </c>
      <c r="E239" s="29" t="s">
        <v>909</v>
      </c>
      <c r="F239" s="29" t="s">
        <v>910</v>
      </c>
      <c r="G239" s="30">
        <v>120.25999999999999</v>
      </c>
      <c r="H239" s="30">
        <v>81.260000000000005</v>
      </c>
      <c r="I239" s="31" t="s">
        <v>113</v>
      </c>
      <c r="J239" s="31" t="s">
        <v>89</v>
      </c>
      <c r="K239" s="31" t="s">
        <v>88</v>
      </c>
      <c r="L239" s="31" t="s">
        <v>88</v>
      </c>
      <c r="M239" s="32" t="s">
        <v>173</v>
      </c>
    </row>
    <row r="240" spans="1:13" s="5" customFormat="1" x14ac:dyDescent="0.2">
      <c r="A240" s="1">
        <f t="shared" si="4"/>
        <v>234</v>
      </c>
      <c r="B240" s="27" t="s">
        <v>911</v>
      </c>
      <c r="C240" s="28" t="s">
        <v>912</v>
      </c>
      <c r="D240" s="28" t="s">
        <v>36</v>
      </c>
      <c r="E240" s="29" t="s">
        <v>913</v>
      </c>
      <c r="F240" s="29" t="s">
        <v>914</v>
      </c>
      <c r="G240" s="30">
        <v>266.70282900000001</v>
      </c>
      <c r="H240" s="30">
        <v>233.68</v>
      </c>
      <c r="I240" s="31" t="s">
        <v>87</v>
      </c>
      <c r="J240" s="31" t="s">
        <v>89</v>
      </c>
      <c r="K240" s="31" t="s">
        <v>89</v>
      </c>
      <c r="L240" s="31" t="s">
        <v>88</v>
      </c>
      <c r="M240" s="32" t="s">
        <v>90</v>
      </c>
    </row>
    <row r="241" spans="1:13" s="5" customFormat="1" x14ac:dyDescent="0.2">
      <c r="A241" s="1">
        <f t="shared" si="4"/>
        <v>235</v>
      </c>
      <c r="B241" s="27" t="s">
        <v>915</v>
      </c>
      <c r="C241" s="28" t="s">
        <v>916</v>
      </c>
      <c r="D241" s="28" t="s">
        <v>60</v>
      </c>
      <c r="E241" s="29" t="s">
        <v>247</v>
      </c>
      <c r="F241" s="29" t="s">
        <v>917</v>
      </c>
      <c r="G241" s="30">
        <v>93.22</v>
      </c>
      <c r="H241" s="30">
        <v>47.17</v>
      </c>
      <c r="I241" s="31" t="s">
        <v>918</v>
      </c>
      <c r="J241" s="31" t="s">
        <v>89</v>
      </c>
      <c r="K241" s="31" t="s">
        <v>88</v>
      </c>
      <c r="L241" s="31" t="s">
        <v>88</v>
      </c>
      <c r="M241" s="32" t="s">
        <v>173</v>
      </c>
    </row>
    <row r="242" spans="1:13" s="5" customFormat="1" x14ac:dyDescent="0.2">
      <c r="A242" s="1">
        <f t="shared" si="4"/>
        <v>236</v>
      </c>
      <c r="B242" s="27" t="s">
        <v>919</v>
      </c>
      <c r="C242" s="28" t="s">
        <v>920</v>
      </c>
      <c r="D242" s="28" t="s">
        <v>74</v>
      </c>
      <c r="E242" s="29" t="s">
        <v>921</v>
      </c>
      <c r="F242" s="29" t="s">
        <v>922</v>
      </c>
      <c r="G242" s="30">
        <v>60.99</v>
      </c>
      <c r="H242" s="30">
        <v>57.93</v>
      </c>
      <c r="I242" s="31" t="s">
        <v>87</v>
      </c>
      <c r="J242" s="31" t="s">
        <v>89</v>
      </c>
      <c r="K242" s="31" t="s">
        <v>88</v>
      </c>
      <c r="L242" s="31" t="s">
        <v>88</v>
      </c>
      <c r="M242" s="32" t="s">
        <v>90</v>
      </c>
    </row>
    <row r="243" spans="1:13" s="5" customFormat="1" x14ac:dyDescent="0.2">
      <c r="A243" s="1">
        <f t="shared" si="4"/>
        <v>237</v>
      </c>
      <c r="B243" s="27" t="s">
        <v>923</v>
      </c>
      <c r="C243" s="28" t="s">
        <v>920</v>
      </c>
      <c r="D243" s="28" t="s">
        <v>74</v>
      </c>
      <c r="E243" s="29" t="s">
        <v>924</v>
      </c>
      <c r="F243" s="29" t="s">
        <v>925</v>
      </c>
      <c r="G243" s="30">
        <v>60.94</v>
      </c>
      <c r="H243" s="30">
        <v>57.36</v>
      </c>
      <c r="I243" s="31" t="s">
        <v>87</v>
      </c>
      <c r="J243" s="31" t="s">
        <v>89</v>
      </c>
      <c r="K243" s="31" t="s">
        <v>88</v>
      </c>
      <c r="L243" s="31" t="s">
        <v>88</v>
      </c>
      <c r="M243" s="32" t="s">
        <v>90</v>
      </c>
    </row>
    <row r="244" spans="1:13" s="5" customFormat="1" x14ac:dyDescent="0.2">
      <c r="A244" s="1">
        <f t="shared" si="4"/>
        <v>238</v>
      </c>
      <c r="B244" s="27" t="s">
        <v>926</v>
      </c>
      <c r="C244" s="28" t="s">
        <v>920</v>
      </c>
      <c r="D244" s="28" t="s">
        <v>74</v>
      </c>
      <c r="E244" s="29" t="s">
        <v>927</v>
      </c>
      <c r="F244" s="29" t="s">
        <v>928</v>
      </c>
      <c r="G244" s="30">
        <v>86.25</v>
      </c>
      <c r="H244" s="30">
        <v>81.92</v>
      </c>
      <c r="I244" s="31" t="s">
        <v>87</v>
      </c>
      <c r="J244" s="31" t="s">
        <v>89</v>
      </c>
      <c r="K244" s="31" t="s">
        <v>88</v>
      </c>
      <c r="L244" s="31" t="s">
        <v>88</v>
      </c>
      <c r="M244" s="32" t="s">
        <v>90</v>
      </c>
    </row>
    <row r="245" spans="1:13" s="5" customFormat="1" x14ac:dyDescent="0.2">
      <c r="A245" s="1">
        <f t="shared" si="4"/>
        <v>239</v>
      </c>
      <c r="B245" s="27" t="s">
        <v>929</v>
      </c>
      <c r="C245" s="28" t="s">
        <v>920</v>
      </c>
      <c r="D245" s="28" t="s">
        <v>74</v>
      </c>
      <c r="E245" s="29" t="s">
        <v>930</v>
      </c>
      <c r="F245" s="29" t="s">
        <v>931</v>
      </c>
      <c r="G245" s="30">
        <v>65.12</v>
      </c>
      <c r="H245" s="30">
        <v>61.94</v>
      </c>
      <c r="I245" s="31" t="s">
        <v>87</v>
      </c>
      <c r="J245" s="31" t="s">
        <v>89</v>
      </c>
      <c r="K245" s="31" t="s">
        <v>88</v>
      </c>
      <c r="L245" s="31" t="s">
        <v>88</v>
      </c>
      <c r="M245" s="32" t="s">
        <v>90</v>
      </c>
    </row>
    <row r="246" spans="1:13" s="5" customFormat="1" x14ac:dyDescent="0.2">
      <c r="A246" s="1">
        <f t="shared" si="4"/>
        <v>240</v>
      </c>
      <c r="B246" s="27" t="s">
        <v>932</v>
      </c>
      <c r="C246" s="28" t="s">
        <v>313</v>
      </c>
      <c r="D246" s="28" t="s">
        <v>30</v>
      </c>
      <c r="E246" s="29" t="s">
        <v>933</v>
      </c>
      <c r="F246" s="29" t="s">
        <v>934</v>
      </c>
      <c r="G246" s="30">
        <v>118.998553</v>
      </c>
      <c r="H246" s="30">
        <v>76.650000000000006</v>
      </c>
      <c r="I246" s="31" t="s">
        <v>87</v>
      </c>
      <c r="J246" s="31" t="s">
        <v>89</v>
      </c>
      <c r="K246" s="31" t="s">
        <v>89</v>
      </c>
      <c r="L246" s="31" t="s">
        <v>88</v>
      </c>
      <c r="M246" s="32" t="s">
        <v>90</v>
      </c>
    </row>
    <row r="247" spans="1:13" s="5" customFormat="1" x14ac:dyDescent="0.2">
      <c r="A247" s="1">
        <f t="shared" si="4"/>
        <v>241</v>
      </c>
      <c r="B247" s="27" t="s">
        <v>935</v>
      </c>
      <c r="C247" s="28" t="s">
        <v>790</v>
      </c>
      <c r="D247" s="28" t="s">
        <v>57</v>
      </c>
      <c r="E247" s="29" t="s">
        <v>936</v>
      </c>
      <c r="F247" s="29" t="s">
        <v>937</v>
      </c>
      <c r="G247" s="30">
        <v>2121.0086329999999</v>
      </c>
      <c r="H247" s="30">
        <v>1543.07</v>
      </c>
      <c r="I247" s="31" t="s">
        <v>87</v>
      </c>
      <c r="J247" s="31" t="s">
        <v>89</v>
      </c>
      <c r="K247" s="31" t="s">
        <v>89</v>
      </c>
      <c r="L247" s="31" t="s">
        <v>88</v>
      </c>
      <c r="M247" s="32" t="s">
        <v>90</v>
      </c>
    </row>
    <row r="248" spans="1:13" s="5" customFormat="1" x14ac:dyDescent="0.2">
      <c r="A248" s="1">
        <f t="shared" si="4"/>
        <v>242</v>
      </c>
      <c r="B248" s="27" t="s">
        <v>938</v>
      </c>
      <c r="C248" s="28" t="s">
        <v>166</v>
      </c>
      <c r="D248" s="28" t="s">
        <v>59</v>
      </c>
      <c r="E248" s="29" t="s">
        <v>939</v>
      </c>
      <c r="F248" s="29" t="s">
        <v>940</v>
      </c>
      <c r="G248" s="30">
        <v>885.48421599999995</v>
      </c>
      <c r="H248" s="30">
        <v>792.71</v>
      </c>
      <c r="I248" s="31" t="s">
        <v>87</v>
      </c>
      <c r="J248" s="31" t="s">
        <v>89</v>
      </c>
      <c r="K248" s="31" t="s">
        <v>89</v>
      </c>
      <c r="L248" s="31" t="s">
        <v>88</v>
      </c>
      <c r="M248" s="32" t="s">
        <v>90</v>
      </c>
    </row>
    <row r="249" spans="1:13" s="5" customFormat="1" x14ac:dyDescent="0.2">
      <c r="A249" s="1">
        <f t="shared" si="4"/>
        <v>243</v>
      </c>
      <c r="B249" s="27" t="s">
        <v>941</v>
      </c>
      <c r="C249" s="28" t="s">
        <v>942</v>
      </c>
      <c r="D249" s="28" t="s">
        <v>36</v>
      </c>
      <c r="E249" s="29" t="s">
        <v>943</v>
      </c>
      <c r="F249" s="29" t="s">
        <v>944</v>
      </c>
      <c r="G249" s="30">
        <v>407.64336400000002</v>
      </c>
      <c r="H249" s="30">
        <v>401.56</v>
      </c>
      <c r="I249" s="31" t="s">
        <v>87</v>
      </c>
      <c r="J249" s="31" t="s">
        <v>89</v>
      </c>
      <c r="K249" s="31" t="s">
        <v>89</v>
      </c>
      <c r="L249" s="31" t="s">
        <v>88</v>
      </c>
      <c r="M249" s="32" t="s">
        <v>90</v>
      </c>
    </row>
    <row r="250" spans="1:13" s="5" customFormat="1" x14ac:dyDescent="0.2">
      <c r="A250" s="1">
        <f t="shared" si="4"/>
        <v>244</v>
      </c>
      <c r="B250" s="27" t="s">
        <v>945</v>
      </c>
      <c r="C250" s="28" t="s">
        <v>946</v>
      </c>
      <c r="D250" s="28" t="s">
        <v>51</v>
      </c>
      <c r="E250" s="29" t="s">
        <v>947</v>
      </c>
      <c r="F250" s="29" t="s">
        <v>948</v>
      </c>
      <c r="G250" s="30">
        <v>155.5</v>
      </c>
      <c r="H250" s="30">
        <v>109.68</v>
      </c>
      <c r="I250" s="31" t="s">
        <v>95</v>
      </c>
      <c r="J250" s="31" t="s">
        <v>89</v>
      </c>
      <c r="K250" s="31" t="s">
        <v>223</v>
      </c>
      <c r="L250" s="31" t="s">
        <v>88</v>
      </c>
      <c r="M250" s="32" t="s">
        <v>90</v>
      </c>
    </row>
    <row r="251" spans="1:13" s="5" customFormat="1" x14ac:dyDescent="0.2">
      <c r="A251" s="1">
        <f t="shared" si="4"/>
        <v>245</v>
      </c>
      <c r="B251" s="27" t="s">
        <v>949</v>
      </c>
      <c r="C251" s="28" t="s">
        <v>498</v>
      </c>
      <c r="D251" s="28" t="s">
        <v>35</v>
      </c>
      <c r="E251" s="29" t="s">
        <v>950</v>
      </c>
      <c r="F251" s="29" t="s">
        <v>951</v>
      </c>
      <c r="G251" s="30">
        <v>78.439813000000001</v>
      </c>
      <c r="H251" s="30">
        <v>76.56</v>
      </c>
      <c r="I251" s="31" t="s">
        <v>87</v>
      </c>
      <c r="J251" s="31" t="s">
        <v>89</v>
      </c>
      <c r="K251" s="31" t="s">
        <v>89</v>
      </c>
      <c r="L251" s="31" t="s">
        <v>89</v>
      </c>
      <c r="M251" s="32" t="s">
        <v>90</v>
      </c>
    </row>
    <row r="252" spans="1:13" s="5" customFormat="1" x14ac:dyDescent="0.2">
      <c r="A252" s="1">
        <f t="shared" si="4"/>
        <v>246</v>
      </c>
      <c r="B252" s="27" t="s">
        <v>952</v>
      </c>
      <c r="C252" s="28" t="s">
        <v>498</v>
      </c>
      <c r="D252" s="28" t="s">
        <v>60</v>
      </c>
      <c r="E252" s="29" t="s">
        <v>953</v>
      </c>
      <c r="F252" s="29" t="s">
        <v>954</v>
      </c>
      <c r="G252" s="30">
        <v>55.389578</v>
      </c>
      <c r="H252" s="30">
        <v>51.58</v>
      </c>
      <c r="I252" s="31" t="s">
        <v>87</v>
      </c>
      <c r="J252" s="31" t="s">
        <v>89</v>
      </c>
      <c r="K252" s="31" t="s">
        <v>89</v>
      </c>
      <c r="L252" s="31" t="s">
        <v>88</v>
      </c>
      <c r="M252" s="32" t="s">
        <v>90</v>
      </c>
    </row>
    <row r="253" spans="1:13" s="5" customFormat="1" x14ac:dyDescent="0.2">
      <c r="A253" s="1">
        <f t="shared" si="4"/>
        <v>247</v>
      </c>
      <c r="B253" s="27" t="s">
        <v>955</v>
      </c>
      <c r="C253" s="28" t="s">
        <v>286</v>
      </c>
      <c r="D253" s="28" t="s">
        <v>74</v>
      </c>
      <c r="E253" s="29" t="s">
        <v>956</v>
      </c>
      <c r="F253" s="29" t="s">
        <v>957</v>
      </c>
      <c r="G253" s="30">
        <v>65.48</v>
      </c>
      <c r="H253" s="30">
        <v>62.01</v>
      </c>
      <c r="I253" s="31" t="s">
        <v>87</v>
      </c>
      <c r="J253" s="31" t="s">
        <v>89</v>
      </c>
      <c r="K253" s="31" t="s">
        <v>88</v>
      </c>
      <c r="L253" s="31" t="s">
        <v>88</v>
      </c>
      <c r="M253" s="32" t="s">
        <v>90</v>
      </c>
    </row>
    <row r="254" spans="1:13" s="5" customFormat="1" x14ac:dyDescent="0.2">
      <c r="A254" s="1">
        <f t="shared" si="4"/>
        <v>248</v>
      </c>
      <c r="B254" s="27" t="s">
        <v>958</v>
      </c>
      <c r="C254" s="28" t="s">
        <v>286</v>
      </c>
      <c r="D254" s="28" t="s">
        <v>74</v>
      </c>
      <c r="E254" s="29" t="s">
        <v>959</v>
      </c>
      <c r="F254" s="29" t="s">
        <v>960</v>
      </c>
      <c r="G254" s="30">
        <v>87.06</v>
      </c>
      <c r="H254" s="30">
        <v>80.150000000000006</v>
      </c>
      <c r="I254" s="31" t="s">
        <v>87</v>
      </c>
      <c r="J254" s="31" t="s">
        <v>89</v>
      </c>
      <c r="K254" s="31" t="s">
        <v>88</v>
      </c>
      <c r="L254" s="31" t="s">
        <v>88</v>
      </c>
      <c r="M254" s="32" t="s">
        <v>90</v>
      </c>
    </row>
    <row r="255" spans="1:13" s="5" customFormat="1" x14ac:dyDescent="0.2">
      <c r="A255" s="1">
        <f t="shared" si="4"/>
        <v>249</v>
      </c>
      <c r="B255" s="27" t="s">
        <v>961</v>
      </c>
      <c r="C255" s="28" t="s">
        <v>286</v>
      </c>
      <c r="D255" s="28" t="s">
        <v>74</v>
      </c>
      <c r="E255" s="29" t="s">
        <v>962</v>
      </c>
      <c r="F255" s="29" t="s">
        <v>963</v>
      </c>
      <c r="G255" s="30">
        <v>92.13</v>
      </c>
      <c r="H255" s="30">
        <v>87.79</v>
      </c>
      <c r="I255" s="31" t="s">
        <v>87</v>
      </c>
      <c r="J255" s="31" t="s">
        <v>89</v>
      </c>
      <c r="K255" s="31" t="s">
        <v>88</v>
      </c>
      <c r="L255" s="31" t="s">
        <v>88</v>
      </c>
      <c r="M255" s="32" t="s">
        <v>90</v>
      </c>
    </row>
    <row r="256" spans="1:13" s="5" customFormat="1" x14ac:dyDescent="0.2">
      <c r="A256" s="1">
        <f t="shared" si="4"/>
        <v>250</v>
      </c>
      <c r="B256" s="27" t="s">
        <v>964</v>
      </c>
      <c r="C256" s="28" t="s">
        <v>286</v>
      </c>
      <c r="D256" s="28" t="s">
        <v>37</v>
      </c>
      <c r="E256" s="29" t="s">
        <v>965</v>
      </c>
      <c r="F256" s="29" t="s">
        <v>966</v>
      </c>
      <c r="G256" s="30">
        <v>163.85628700000001</v>
      </c>
      <c r="H256" s="30">
        <v>154.09</v>
      </c>
      <c r="I256" s="31" t="s">
        <v>87</v>
      </c>
      <c r="J256" s="31" t="s">
        <v>89</v>
      </c>
      <c r="K256" s="31" t="s">
        <v>89</v>
      </c>
      <c r="L256" s="31" t="s">
        <v>88</v>
      </c>
      <c r="M256" s="32" t="s">
        <v>90</v>
      </c>
    </row>
    <row r="257" spans="1:13" s="5" customFormat="1" x14ac:dyDescent="0.2">
      <c r="A257" s="1">
        <f t="shared" si="4"/>
        <v>251</v>
      </c>
      <c r="B257" s="27" t="s">
        <v>967</v>
      </c>
      <c r="C257" s="28" t="s">
        <v>968</v>
      </c>
      <c r="D257" s="28" t="s">
        <v>74</v>
      </c>
      <c r="E257" s="29" t="s">
        <v>969</v>
      </c>
      <c r="F257" s="29" t="s">
        <v>970</v>
      </c>
      <c r="G257" s="30">
        <v>123.61</v>
      </c>
      <c r="H257" s="30">
        <v>116.53</v>
      </c>
      <c r="I257" s="31" t="s">
        <v>87</v>
      </c>
      <c r="J257" s="31" t="s">
        <v>89</v>
      </c>
      <c r="K257" s="31" t="s">
        <v>88</v>
      </c>
      <c r="L257" s="31" t="s">
        <v>88</v>
      </c>
      <c r="M257" s="32" t="s">
        <v>90</v>
      </c>
    </row>
    <row r="258" spans="1:13" s="5" customFormat="1" x14ac:dyDescent="0.2">
      <c r="A258" s="1">
        <f t="shared" si="4"/>
        <v>252</v>
      </c>
      <c r="B258" s="27" t="s">
        <v>971</v>
      </c>
      <c r="C258" s="28" t="s">
        <v>250</v>
      </c>
      <c r="D258" s="28" t="s">
        <v>36</v>
      </c>
      <c r="E258" s="29" t="s">
        <v>972</v>
      </c>
      <c r="F258" s="29" t="s">
        <v>973</v>
      </c>
      <c r="G258" s="30">
        <v>2598.223152</v>
      </c>
      <c r="H258" s="30">
        <v>2131.9899999999998</v>
      </c>
      <c r="I258" s="31" t="s">
        <v>87</v>
      </c>
      <c r="J258" s="31" t="s">
        <v>89</v>
      </c>
      <c r="K258" s="31" t="s">
        <v>89</v>
      </c>
      <c r="L258" s="31" t="s">
        <v>88</v>
      </c>
      <c r="M258" s="32" t="s">
        <v>90</v>
      </c>
    </row>
    <row r="259" spans="1:13" s="5" customFormat="1" x14ac:dyDescent="0.2">
      <c r="A259" s="1">
        <f t="shared" si="4"/>
        <v>253</v>
      </c>
      <c r="B259" s="27" t="s">
        <v>974</v>
      </c>
      <c r="C259" s="28" t="s">
        <v>975</v>
      </c>
      <c r="D259" s="28" t="s">
        <v>32</v>
      </c>
      <c r="E259" s="29" t="s">
        <v>976</v>
      </c>
      <c r="F259" s="29" t="s">
        <v>977</v>
      </c>
      <c r="G259" s="30">
        <v>270.838323</v>
      </c>
      <c r="H259" s="30">
        <v>226.18</v>
      </c>
      <c r="I259" s="31" t="s">
        <v>87</v>
      </c>
      <c r="J259" s="31" t="s">
        <v>89</v>
      </c>
      <c r="K259" s="31" t="s">
        <v>89</v>
      </c>
      <c r="L259" s="31" t="s">
        <v>88</v>
      </c>
      <c r="M259" s="32" t="s">
        <v>90</v>
      </c>
    </row>
    <row r="260" spans="1:13" s="5" customFormat="1" x14ac:dyDescent="0.2">
      <c r="A260" s="1">
        <f t="shared" si="4"/>
        <v>254</v>
      </c>
      <c r="B260" s="27" t="s">
        <v>978</v>
      </c>
      <c r="C260" s="28" t="s">
        <v>975</v>
      </c>
      <c r="D260" s="28" t="s">
        <v>60</v>
      </c>
      <c r="E260" s="29" t="s">
        <v>979</v>
      </c>
      <c r="F260" s="29" t="s">
        <v>980</v>
      </c>
      <c r="G260" s="30">
        <v>204.914546</v>
      </c>
      <c r="H260" s="30">
        <v>167.38</v>
      </c>
      <c r="I260" s="31" t="s">
        <v>87</v>
      </c>
      <c r="J260" s="31" t="s">
        <v>89</v>
      </c>
      <c r="K260" s="31" t="s">
        <v>89</v>
      </c>
      <c r="L260" s="31" t="s">
        <v>88</v>
      </c>
      <c r="M260" s="32" t="s">
        <v>90</v>
      </c>
    </row>
    <row r="261" spans="1:13" s="5" customFormat="1" x14ac:dyDescent="0.2">
      <c r="A261" s="1">
        <f t="shared" si="4"/>
        <v>255</v>
      </c>
      <c r="B261" s="27" t="s">
        <v>981</v>
      </c>
      <c r="C261" s="28" t="s">
        <v>104</v>
      </c>
      <c r="D261" s="28" t="s">
        <v>59</v>
      </c>
      <c r="E261" s="29" t="s">
        <v>982</v>
      </c>
      <c r="F261" s="29" t="s">
        <v>983</v>
      </c>
      <c r="G261" s="30">
        <v>1093.728523</v>
      </c>
      <c r="H261" s="30">
        <v>914.94</v>
      </c>
      <c r="I261" s="31" t="s">
        <v>87</v>
      </c>
      <c r="J261" s="31" t="s">
        <v>89</v>
      </c>
      <c r="K261" s="31" t="s">
        <v>89</v>
      </c>
      <c r="L261" s="31" t="s">
        <v>88</v>
      </c>
      <c r="M261" s="32" t="s">
        <v>90</v>
      </c>
    </row>
    <row r="262" spans="1:13" s="5" customFormat="1" x14ac:dyDescent="0.2">
      <c r="A262" s="1">
        <f t="shared" si="4"/>
        <v>256</v>
      </c>
      <c r="B262" s="27" t="s">
        <v>984</v>
      </c>
      <c r="C262" s="28" t="s">
        <v>104</v>
      </c>
      <c r="D262" s="28" t="s">
        <v>38</v>
      </c>
      <c r="E262" s="29" t="s">
        <v>985</v>
      </c>
      <c r="F262" s="29" t="s">
        <v>986</v>
      </c>
      <c r="G262" s="30">
        <v>1723.748848</v>
      </c>
      <c r="H262" s="30">
        <v>1482.02</v>
      </c>
      <c r="I262" s="31" t="s">
        <v>87</v>
      </c>
      <c r="J262" s="31" t="s">
        <v>89</v>
      </c>
      <c r="K262" s="31" t="s">
        <v>89</v>
      </c>
      <c r="L262" s="31" t="s">
        <v>88</v>
      </c>
      <c r="M262" s="32" t="s">
        <v>90</v>
      </c>
    </row>
    <row r="263" spans="1:13" s="5" customFormat="1" x14ac:dyDescent="0.2">
      <c r="A263" s="1">
        <f t="shared" si="4"/>
        <v>257</v>
      </c>
      <c r="B263" s="27" t="s">
        <v>987</v>
      </c>
      <c r="C263" s="28" t="s">
        <v>988</v>
      </c>
      <c r="D263" s="28" t="s">
        <v>28</v>
      </c>
      <c r="E263" s="29" t="s">
        <v>989</v>
      </c>
      <c r="F263" s="29" t="s">
        <v>990</v>
      </c>
      <c r="G263" s="30">
        <v>10</v>
      </c>
      <c r="H263" s="30">
        <v>9.14</v>
      </c>
      <c r="I263" s="31" t="s">
        <v>113</v>
      </c>
      <c r="J263" s="31" t="s">
        <v>89</v>
      </c>
      <c r="K263" s="31" t="s">
        <v>88</v>
      </c>
      <c r="L263" s="31" t="s">
        <v>88</v>
      </c>
      <c r="M263" s="32" t="s">
        <v>173</v>
      </c>
    </row>
    <row r="264" spans="1:13" s="5" customFormat="1" x14ac:dyDescent="0.2">
      <c r="A264" s="1">
        <f t="shared" ref="A264:A327" si="5">IF(OR($A263&gt;$A$1,$A263=""),"",$A263+1)</f>
        <v>258</v>
      </c>
      <c r="B264" s="27" t="s">
        <v>991</v>
      </c>
      <c r="C264" s="28" t="s">
        <v>988</v>
      </c>
      <c r="D264" s="28" t="s">
        <v>28</v>
      </c>
      <c r="E264" s="29" t="s">
        <v>992</v>
      </c>
      <c r="F264" s="29" t="s">
        <v>993</v>
      </c>
      <c r="G264" s="30">
        <v>40.33</v>
      </c>
      <c r="H264" s="30">
        <v>22.75</v>
      </c>
      <c r="I264" s="31" t="s">
        <v>113</v>
      </c>
      <c r="J264" s="31" t="s">
        <v>89</v>
      </c>
      <c r="K264" s="31" t="s">
        <v>88</v>
      </c>
      <c r="L264" s="31" t="s">
        <v>88</v>
      </c>
      <c r="M264" s="32" t="s">
        <v>173</v>
      </c>
    </row>
    <row r="265" spans="1:13" s="5" customFormat="1" x14ac:dyDescent="0.2">
      <c r="A265" s="1">
        <f t="shared" si="5"/>
        <v>259</v>
      </c>
      <c r="B265" s="27" t="s">
        <v>994</v>
      </c>
      <c r="C265" s="28" t="s">
        <v>988</v>
      </c>
      <c r="D265" s="28" t="s">
        <v>28</v>
      </c>
      <c r="E265" s="29" t="s">
        <v>995</v>
      </c>
      <c r="F265" s="29" t="s">
        <v>996</v>
      </c>
      <c r="G265" s="30">
        <v>18.09</v>
      </c>
      <c r="H265" s="30">
        <v>9.32</v>
      </c>
      <c r="I265" s="31" t="s">
        <v>113</v>
      </c>
      <c r="J265" s="31" t="s">
        <v>89</v>
      </c>
      <c r="K265" s="31" t="s">
        <v>88</v>
      </c>
      <c r="L265" s="31" t="s">
        <v>88</v>
      </c>
      <c r="M265" s="32" t="s">
        <v>173</v>
      </c>
    </row>
    <row r="266" spans="1:13" s="5" customFormat="1" x14ac:dyDescent="0.2">
      <c r="A266" s="1">
        <f t="shared" si="5"/>
        <v>260</v>
      </c>
      <c r="B266" s="27" t="s">
        <v>997</v>
      </c>
      <c r="C266" s="28" t="s">
        <v>988</v>
      </c>
      <c r="D266" s="28" t="s">
        <v>28</v>
      </c>
      <c r="E266" s="29" t="s">
        <v>998</v>
      </c>
      <c r="F266" s="29" t="s">
        <v>999</v>
      </c>
      <c r="G266" s="30">
        <v>57.42</v>
      </c>
      <c r="H266" s="30">
        <v>51.35</v>
      </c>
      <c r="I266" s="31" t="s">
        <v>113</v>
      </c>
      <c r="J266" s="31" t="s">
        <v>89</v>
      </c>
      <c r="K266" s="31" t="s">
        <v>88</v>
      </c>
      <c r="L266" s="31" t="s">
        <v>88</v>
      </c>
      <c r="M266" s="32" t="s">
        <v>90</v>
      </c>
    </row>
    <row r="267" spans="1:13" s="5" customFormat="1" x14ac:dyDescent="0.2">
      <c r="A267" s="1">
        <f t="shared" si="5"/>
        <v>261</v>
      </c>
      <c r="B267" s="27" t="s">
        <v>1000</v>
      </c>
      <c r="C267" s="28" t="s">
        <v>1001</v>
      </c>
      <c r="D267" s="28" t="s">
        <v>53</v>
      </c>
      <c r="E267" s="29" t="s">
        <v>1002</v>
      </c>
      <c r="F267" s="29" t="s">
        <v>1003</v>
      </c>
      <c r="G267" s="30">
        <v>1090.3</v>
      </c>
      <c r="H267" s="30">
        <v>735.67</v>
      </c>
      <c r="I267" s="31" t="s">
        <v>113</v>
      </c>
      <c r="J267" s="31" t="s">
        <v>89</v>
      </c>
      <c r="K267" s="31" t="s">
        <v>88</v>
      </c>
      <c r="L267" s="31" t="s">
        <v>88</v>
      </c>
      <c r="M267" s="32" t="s">
        <v>1004</v>
      </c>
    </row>
    <row r="268" spans="1:13" s="5" customFormat="1" x14ac:dyDescent="0.2">
      <c r="A268" s="1">
        <f t="shared" si="5"/>
        <v>262</v>
      </c>
      <c r="B268" s="27" t="s">
        <v>1005</v>
      </c>
      <c r="C268" s="28" t="s">
        <v>1006</v>
      </c>
      <c r="D268" s="28" t="s">
        <v>72</v>
      </c>
      <c r="E268" s="29" t="s">
        <v>1007</v>
      </c>
      <c r="F268" s="29" t="s">
        <v>1008</v>
      </c>
      <c r="G268" s="30">
        <v>2.29</v>
      </c>
      <c r="H268" s="30">
        <v>2.63</v>
      </c>
      <c r="I268" s="31" t="s">
        <v>87</v>
      </c>
      <c r="J268" s="31" t="s">
        <v>88</v>
      </c>
      <c r="K268" s="31" t="s">
        <v>88</v>
      </c>
      <c r="L268" s="31" t="s">
        <v>88</v>
      </c>
      <c r="M268" s="32" t="s">
        <v>90</v>
      </c>
    </row>
    <row r="269" spans="1:13" s="5" customFormat="1" x14ac:dyDescent="0.2">
      <c r="A269" s="1">
        <f t="shared" si="5"/>
        <v>263</v>
      </c>
      <c r="B269" s="27" t="s">
        <v>1009</v>
      </c>
      <c r="C269" s="28" t="s">
        <v>1010</v>
      </c>
      <c r="D269" s="28" t="s">
        <v>35</v>
      </c>
      <c r="E269" s="29" t="s">
        <v>1011</v>
      </c>
      <c r="F269" s="29" t="s">
        <v>1012</v>
      </c>
      <c r="G269" s="30">
        <v>125.47</v>
      </c>
      <c r="H269" s="30">
        <v>81.319999999999993</v>
      </c>
      <c r="I269" s="31" t="s">
        <v>87</v>
      </c>
      <c r="J269" s="31" t="s">
        <v>88</v>
      </c>
      <c r="K269" s="31" t="s">
        <v>89</v>
      </c>
      <c r="L269" s="31" t="s">
        <v>88</v>
      </c>
      <c r="M269" s="32" t="s">
        <v>90</v>
      </c>
    </row>
    <row r="270" spans="1:13" s="5" customFormat="1" x14ac:dyDescent="0.2">
      <c r="A270" s="1">
        <f t="shared" si="5"/>
        <v>264</v>
      </c>
      <c r="B270" s="27" t="s">
        <v>1013</v>
      </c>
      <c r="C270" s="28" t="s">
        <v>1014</v>
      </c>
      <c r="D270" s="28" t="s">
        <v>54</v>
      </c>
      <c r="E270" s="29" t="s">
        <v>1015</v>
      </c>
      <c r="F270" s="29" t="s">
        <v>1016</v>
      </c>
      <c r="G270" s="30">
        <v>842.68000000000006</v>
      </c>
      <c r="H270" s="30">
        <v>509.29</v>
      </c>
      <c r="I270" s="31" t="s">
        <v>113</v>
      </c>
      <c r="J270" s="31" t="s">
        <v>89</v>
      </c>
      <c r="K270" s="31" t="s">
        <v>88</v>
      </c>
      <c r="L270" s="31" t="s">
        <v>88</v>
      </c>
      <c r="M270" s="32" t="s">
        <v>90</v>
      </c>
    </row>
    <row r="271" spans="1:13" s="5" customFormat="1" x14ac:dyDescent="0.2">
      <c r="A271" s="1">
        <f t="shared" si="5"/>
        <v>265</v>
      </c>
      <c r="B271" s="27" t="s">
        <v>1017</v>
      </c>
      <c r="C271" s="28" t="s">
        <v>1018</v>
      </c>
      <c r="D271" s="28" t="s">
        <v>47</v>
      </c>
      <c r="E271" s="29" t="s">
        <v>1019</v>
      </c>
      <c r="F271" s="29" t="s">
        <v>1020</v>
      </c>
      <c r="G271" s="30">
        <v>179.374279</v>
      </c>
      <c r="H271" s="30">
        <v>174.62</v>
      </c>
      <c r="I271" s="31" t="s">
        <v>87</v>
      </c>
      <c r="J271" s="31" t="s">
        <v>89</v>
      </c>
      <c r="K271" s="31" t="s">
        <v>89</v>
      </c>
      <c r="L271" s="31" t="s">
        <v>88</v>
      </c>
      <c r="M271" s="32" t="s">
        <v>90</v>
      </c>
    </row>
    <row r="272" spans="1:13" s="5" customFormat="1" x14ac:dyDescent="0.2">
      <c r="A272" s="1">
        <f t="shared" si="5"/>
        <v>266</v>
      </c>
      <c r="B272" s="27" t="s">
        <v>1021</v>
      </c>
      <c r="C272" s="28" t="s">
        <v>104</v>
      </c>
      <c r="D272" s="28" t="s">
        <v>51</v>
      </c>
      <c r="E272" s="29" t="s">
        <v>1022</v>
      </c>
      <c r="F272" s="29" t="s">
        <v>1023</v>
      </c>
      <c r="G272" s="30">
        <v>476.555271</v>
      </c>
      <c r="H272" s="30">
        <v>386.13</v>
      </c>
      <c r="I272" s="31" t="s">
        <v>87</v>
      </c>
      <c r="J272" s="31" t="s">
        <v>89</v>
      </c>
      <c r="K272" s="31" t="s">
        <v>89</v>
      </c>
      <c r="L272" s="31" t="s">
        <v>88</v>
      </c>
      <c r="M272" s="32" t="s">
        <v>90</v>
      </c>
    </row>
    <row r="273" spans="1:13" s="5" customFormat="1" x14ac:dyDescent="0.2">
      <c r="A273" s="1">
        <f t="shared" si="5"/>
        <v>267</v>
      </c>
      <c r="B273" s="27" t="s">
        <v>1024</v>
      </c>
      <c r="C273" s="28" t="s">
        <v>1025</v>
      </c>
      <c r="D273" s="28" t="s">
        <v>39</v>
      </c>
      <c r="E273" s="29" t="s">
        <v>1026</v>
      </c>
      <c r="F273" s="29" t="s">
        <v>1027</v>
      </c>
      <c r="G273" s="30">
        <v>693.77</v>
      </c>
      <c r="H273" s="30">
        <v>485.25</v>
      </c>
      <c r="I273" s="31" t="s">
        <v>87</v>
      </c>
      <c r="J273" s="31" t="s">
        <v>88</v>
      </c>
      <c r="K273" s="31" t="s">
        <v>89</v>
      </c>
      <c r="L273" s="31" t="s">
        <v>88</v>
      </c>
      <c r="M273" s="32" t="s">
        <v>90</v>
      </c>
    </row>
    <row r="274" spans="1:13" s="5" customFormat="1" x14ac:dyDescent="0.2">
      <c r="A274" s="1">
        <f t="shared" si="5"/>
        <v>268</v>
      </c>
      <c r="B274" s="27" t="s">
        <v>1028</v>
      </c>
      <c r="C274" s="28" t="s">
        <v>1029</v>
      </c>
      <c r="D274" s="28" t="s">
        <v>74</v>
      </c>
      <c r="E274" s="29" t="s">
        <v>1030</v>
      </c>
      <c r="F274" s="29" t="s">
        <v>1031</v>
      </c>
      <c r="G274" s="30">
        <v>112.19</v>
      </c>
      <c r="H274" s="30">
        <v>106.94</v>
      </c>
      <c r="I274" s="31" t="s">
        <v>87</v>
      </c>
      <c r="J274" s="31" t="s">
        <v>89</v>
      </c>
      <c r="K274" s="31" t="s">
        <v>88</v>
      </c>
      <c r="L274" s="31" t="s">
        <v>88</v>
      </c>
      <c r="M274" s="32" t="s">
        <v>90</v>
      </c>
    </row>
    <row r="275" spans="1:13" s="5" customFormat="1" x14ac:dyDescent="0.2">
      <c r="A275" s="1">
        <f t="shared" si="5"/>
        <v>269</v>
      </c>
      <c r="B275" s="27" t="s">
        <v>1032</v>
      </c>
      <c r="C275" s="28" t="s">
        <v>1029</v>
      </c>
      <c r="D275" s="28" t="s">
        <v>74</v>
      </c>
      <c r="E275" s="29" t="s">
        <v>1033</v>
      </c>
      <c r="F275" s="29" t="s">
        <v>1034</v>
      </c>
      <c r="G275" s="30">
        <v>114.89</v>
      </c>
      <c r="H275" s="30">
        <v>109.6</v>
      </c>
      <c r="I275" s="31" t="s">
        <v>87</v>
      </c>
      <c r="J275" s="31" t="s">
        <v>89</v>
      </c>
      <c r="K275" s="31" t="s">
        <v>88</v>
      </c>
      <c r="L275" s="31" t="s">
        <v>88</v>
      </c>
      <c r="M275" s="32" t="s">
        <v>90</v>
      </c>
    </row>
    <row r="276" spans="1:13" s="5" customFormat="1" x14ac:dyDescent="0.2">
      <c r="A276" s="1">
        <f t="shared" si="5"/>
        <v>270</v>
      </c>
      <c r="B276" s="27" t="s">
        <v>1035</v>
      </c>
      <c r="C276" s="28" t="s">
        <v>1029</v>
      </c>
      <c r="D276" s="28" t="s">
        <v>74</v>
      </c>
      <c r="E276" s="29" t="s">
        <v>1036</v>
      </c>
      <c r="F276" s="29" t="s">
        <v>1037</v>
      </c>
      <c r="G276" s="30">
        <v>105.19</v>
      </c>
      <c r="H276" s="30">
        <v>98.21</v>
      </c>
      <c r="I276" s="31" t="s">
        <v>87</v>
      </c>
      <c r="J276" s="31" t="s">
        <v>89</v>
      </c>
      <c r="K276" s="31" t="s">
        <v>88</v>
      </c>
      <c r="L276" s="31" t="s">
        <v>88</v>
      </c>
      <c r="M276" s="32" t="s">
        <v>90</v>
      </c>
    </row>
    <row r="277" spans="1:13" s="5" customFormat="1" x14ac:dyDescent="0.2">
      <c r="A277" s="1">
        <f t="shared" si="5"/>
        <v>271</v>
      </c>
      <c r="B277" s="27" t="s">
        <v>1038</v>
      </c>
      <c r="C277" s="28" t="s">
        <v>1038</v>
      </c>
      <c r="D277" s="28" t="s">
        <v>53</v>
      </c>
      <c r="E277" s="29" t="s">
        <v>247</v>
      </c>
      <c r="F277" s="29" t="s">
        <v>1039</v>
      </c>
      <c r="G277" s="30">
        <v>1167.6500000000001</v>
      </c>
      <c r="H277" s="30">
        <v>790.35</v>
      </c>
      <c r="I277" s="31" t="s">
        <v>404</v>
      </c>
      <c r="J277" s="31" t="s">
        <v>89</v>
      </c>
      <c r="K277" s="31" t="s">
        <v>88</v>
      </c>
      <c r="L277" s="31" t="s">
        <v>88</v>
      </c>
      <c r="M277" s="32" t="s">
        <v>173</v>
      </c>
    </row>
    <row r="278" spans="1:13" s="5" customFormat="1" x14ac:dyDescent="0.2">
      <c r="A278" s="1">
        <f t="shared" si="5"/>
        <v>272</v>
      </c>
      <c r="B278" s="27" t="s">
        <v>1040</v>
      </c>
      <c r="C278" s="28" t="s">
        <v>1041</v>
      </c>
      <c r="D278" s="28" t="s">
        <v>72</v>
      </c>
      <c r="E278" s="29" t="s">
        <v>1042</v>
      </c>
      <c r="F278" s="29" t="s">
        <v>1043</v>
      </c>
      <c r="G278" s="30">
        <v>119.12</v>
      </c>
      <c r="H278" s="30">
        <v>113.41</v>
      </c>
      <c r="I278" s="31" t="s">
        <v>87</v>
      </c>
      <c r="J278" s="31" t="s">
        <v>89</v>
      </c>
      <c r="K278" s="31" t="s">
        <v>88</v>
      </c>
      <c r="L278" s="31" t="s">
        <v>88</v>
      </c>
      <c r="M278" s="32" t="s">
        <v>90</v>
      </c>
    </row>
    <row r="279" spans="1:13" s="5" customFormat="1" x14ac:dyDescent="0.2">
      <c r="A279" s="1">
        <f t="shared" si="5"/>
        <v>273</v>
      </c>
      <c r="B279" s="27" t="s">
        <v>1044</v>
      </c>
      <c r="C279" s="28" t="s">
        <v>1041</v>
      </c>
      <c r="D279" s="28" t="s">
        <v>72</v>
      </c>
      <c r="E279" s="29" t="s">
        <v>1045</v>
      </c>
      <c r="F279" s="29" t="s">
        <v>1046</v>
      </c>
      <c r="G279" s="30">
        <v>83.09</v>
      </c>
      <c r="H279" s="30">
        <v>79.02</v>
      </c>
      <c r="I279" s="31" t="s">
        <v>87</v>
      </c>
      <c r="J279" s="31" t="s">
        <v>89</v>
      </c>
      <c r="K279" s="31" t="s">
        <v>88</v>
      </c>
      <c r="L279" s="31" t="s">
        <v>88</v>
      </c>
      <c r="M279" s="32" t="s">
        <v>90</v>
      </c>
    </row>
    <row r="280" spans="1:13" s="5" customFormat="1" x14ac:dyDescent="0.2">
      <c r="A280" s="1">
        <f t="shared" si="5"/>
        <v>274</v>
      </c>
      <c r="B280" s="27" t="s">
        <v>1047</v>
      </c>
      <c r="C280" s="28" t="s">
        <v>1041</v>
      </c>
      <c r="D280" s="28" t="s">
        <v>74</v>
      </c>
      <c r="E280" s="29" t="s">
        <v>1048</v>
      </c>
      <c r="F280" s="29" t="s">
        <v>1049</v>
      </c>
      <c r="G280" s="30">
        <v>389.23</v>
      </c>
      <c r="H280" s="30">
        <v>356.6</v>
      </c>
      <c r="I280" s="31" t="s">
        <v>87</v>
      </c>
      <c r="J280" s="31" t="s">
        <v>89</v>
      </c>
      <c r="K280" s="31" t="s">
        <v>88</v>
      </c>
      <c r="L280" s="31" t="s">
        <v>88</v>
      </c>
      <c r="M280" s="32" t="s">
        <v>90</v>
      </c>
    </row>
    <row r="281" spans="1:13" s="5" customFormat="1" x14ac:dyDescent="0.2">
      <c r="A281" s="1">
        <f t="shared" si="5"/>
        <v>275</v>
      </c>
      <c r="B281" s="27" t="s">
        <v>1050</v>
      </c>
      <c r="C281" s="28" t="s">
        <v>1041</v>
      </c>
      <c r="D281" s="28" t="s">
        <v>75</v>
      </c>
      <c r="E281" s="29" t="s">
        <v>1051</v>
      </c>
      <c r="F281" s="29" t="s">
        <v>1052</v>
      </c>
      <c r="G281" s="30">
        <v>39.11</v>
      </c>
      <c r="H281" s="30">
        <v>44.77</v>
      </c>
      <c r="I281" s="31" t="s">
        <v>87</v>
      </c>
      <c r="J281" s="31" t="s">
        <v>89</v>
      </c>
      <c r="K281" s="31" t="s">
        <v>88</v>
      </c>
      <c r="L281" s="31" t="s">
        <v>88</v>
      </c>
      <c r="M281" s="32" t="s">
        <v>90</v>
      </c>
    </row>
    <row r="282" spans="1:13" s="5" customFormat="1" x14ac:dyDescent="0.2">
      <c r="A282" s="1">
        <f t="shared" si="5"/>
        <v>276</v>
      </c>
      <c r="B282" s="27" t="s">
        <v>1053</v>
      </c>
      <c r="C282" s="28" t="s">
        <v>1054</v>
      </c>
      <c r="D282" s="28" t="s">
        <v>54</v>
      </c>
      <c r="E282" s="29" t="s">
        <v>1055</v>
      </c>
      <c r="F282" s="29" t="s">
        <v>1056</v>
      </c>
      <c r="G282" s="30">
        <v>608.61</v>
      </c>
      <c r="H282" s="30">
        <v>494.88</v>
      </c>
      <c r="I282" s="31" t="s">
        <v>87</v>
      </c>
      <c r="J282" s="31" t="s">
        <v>89</v>
      </c>
      <c r="K282" s="31" t="s">
        <v>89</v>
      </c>
      <c r="L282" s="31" t="s">
        <v>88</v>
      </c>
      <c r="M282" s="32" t="s">
        <v>90</v>
      </c>
    </row>
    <row r="283" spans="1:13" s="5" customFormat="1" x14ac:dyDescent="0.2">
      <c r="A283" s="1">
        <f t="shared" si="5"/>
        <v>277</v>
      </c>
      <c r="B283" s="27" t="s">
        <v>1057</v>
      </c>
      <c r="C283" s="28" t="s">
        <v>1041</v>
      </c>
      <c r="D283" s="28" t="s">
        <v>74</v>
      </c>
      <c r="E283" s="29" t="s">
        <v>1058</v>
      </c>
      <c r="F283" s="29" t="s">
        <v>1059</v>
      </c>
      <c r="G283" s="30">
        <v>1075.4100000000001</v>
      </c>
      <c r="H283" s="30">
        <v>1006.07</v>
      </c>
      <c r="I283" s="31" t="s">
        <v>87</v>
      </c>
      <c r="J283" s="31" t="s">
        <v>89</v>
      </c>
      <c r="K283" s="31" t="s">
        <v>88</v>
      </c>
      <c r="L283" s="31" t="s">
        <v>88</v>
      </c>
      <c r="M283" s="32" t="s">
        <v>90</v>
      </c>
    </row>
    <row r="284" spans="1:13" s="5" customFormat="1" x14ac:dyDescent="0.2">
      <c r="A284" s="1">
        <f t="shared" si="5"/>
        <v>278</v>
      </c>
      <c r="B284" s="27" t="s">
        <v>1060</v>
      </c>
      <c r="C284" s="28" t="s">
        <v>1061</v>
      </c>
      <c r="D284" s="28" t="s">
        <v>60</v>
      </c>
      <c r="E284" s="29" t="s">
        <v>1062</v>
      </c>
      <c r="F284" s="29" t="s">
        <v>1063</v>
      </c>
      <c r="G284" s="30">
        <v>182.61993100000001</v>
      </c>
      <c r="H284" s="30">
        <v>182.51</v>
      </c>
      <c r="I284" s="31" t="s">
        <v>87</v>
      </c>
      <c r="J284" s="31" t="s">
        <v>89</v>
      </c>
      <c r="K284" s="31" t="s">
        <v>89</v>
      </c>
      <c r="L284" s="31" t="s">
        <v>88</v>
      </c>
      <c r="M284" s="32" t="s">
        <v>90</v>
      </c>
    </row>
    <row r="285" spans="1:13" s="5" customFormat="1" x14ac:dyDescent="0.2">
      <c r="A285" s="1">
        <f t="shared" si="5"/>
        <v>279</v>
      </c>
      <c r="B285" s="27" t="s">
        <v>1064</v>
      </c>
      <c r="C285" s="28" t="s">
        <v>1065</v>
      </c>
      <c r="D285" s="28" t="s">
        <v>60</v>
      </c>
      <c r="E285" s="29" t="s">
        <v>1066</v>
      </c>
      <c r="F285" s="29" t="s">
        <v>1067</v>
      </c>
      <c r="G285" s="30">
        <v>12.64</v>
      </c>
      <c r="H285" s="30">
        <v>13.26</v>
      </c>
      <c r="I285" s="31" t="s">
        <v>113</v>
      </c>
      <c r="J285" s="31" t="s">
        <v>89</v>
      </c>
      <c r="K285" s="31" t="s">
        <v>88</v>
      </c>
      <c r="L285" s="31" t="s">
        <v>88</v>
      </c>
      <c r="M285" s="32" t="s">
        <v>459</v>
      </c>
    </row>
    <row r="286" spans="1:13" s="5" customFormat="1" x14ac:dyDescent="0.2">
      <c r="A286" s="1">
        <f t="shared" si="5"/>
        <v>280</v>
      </c>
      <c r="B286" s="27" t="s">
        <v>1068</v>
      </c>
      <c r="C286" s="28" t="s">
        <v>1025</v>
      </c>
      <c r="D286" s="28" t="s">
        <v>60</v>
      </c>
      <c r="E286" s="29" t="s">
        <v>1069</v>
      </c>
      <c r="F286" s="29" t="s">
        <v>1070</v>
      </c>
      <c r="G286" s="30">
        <v>220.5</v>
      </c>
      <c r="H286" s="30">
        <v>151.9</v>
      </c>
      <c r="I286" s="31" t="s">
        <v>113</v>
      </c>
      <c r="J286" s="31" t="s">
        <v>88</v>
      </c>
      <c r="K286" s="31" t="s">
        <v>88</v>
      </c>
      <c r="L286" s="31" t="s">
        <v>88</v>
      </c>
      <c r="M286" s="32" t="s">
        <v>90</v>
      </c>
    </row>
    <row r="287" spans="1:13" s="5" customFormat="1" x14ac:dyDescent="0.2">
      <c r="A287" s="1">
        <f t="shared" si="5"/>
        <v>281</v>
      </c>
      <c r="B287" s="27" t="s">
        <v>1071</v>
      </c>
      <c r="C287" s="28" t="s">
        <v>1072</v>
      </c>
      <c r="D287" s="28" t="s">
        <v>80</v>
      </c>
      <c r="E287" s="29" t="s">
        <v>1073</v>
      </c>
      <c r="F287" s="29" t="s">
        <v>1074</v>
      </c>
      <c r="G287" s="30">
        <v>2.31</v>
      </c>
      <c r="H287" s="30">
        <v>1.28</v>
      </c>
      <c r="I287" s="31" t="s">
        <v>87</v>
      </c>
      <c r="J287" s="31" t="s">
        <v>89</v>
      </c>
      <c r="K287" s="31" t="s">
        <v>88</v>
      </c>
      <c r="L287" s="31" t="s">
        <v>88</v>
      </c>
      <c r="M287" s="32" t="s">
        <v>90</v>
      </c>
    </row>
    <row r="288" spans="1:13" s="5" customFormat="1" x14ac:dyDescent="0.2">
      <c r="A288" s="1">
        <f t="shared" si="5"/>
        <v>282</v>
      </c>
      <c r="B288" s="27" t="s">
        <v>1075</v>
      </c>
      <c r="C288" s="28" t="s">
        <v>1072</v>
      </c>
      <c r="D288" s="28" t="s">
        <v>80</v>
      </c>
      <c r="E288" s="29" t="s">
        <v>1076</v>
      </c>
      <c r="F288" s="29" t="s">
        <v>1077</v>
      </c>
      <c r="G288" s="30">
        <v>1.0900000000000001</v>
      </c>
      <c r="H288" s="30">
        <v>0.91</v>
      </c>
      <c r="I288" s="31" t="s">
        <v>87</v>
      </c>
      <c r="J288" s="31" t="s">
        <v>89</v>
      </c>
      <c r="K288" s="31" t="s">
        <v>88</v>
      </c>
      <c r="L288" s="31" t="s">
        <v>88</v>
      </c>
      <c r="M288" s="32" t="s">
        <v>90</v>
      </c>
    </row>
    <row r="289" spans="1:13" s="5" customFormat="1" x14ac:dyDescent="0.2">
      <c r="A289" s="1">
        <f t="shared" si="5"/>
        <v>283</v>
      </c>
      <c r="B289" s="27" t="s">
        <v>1078</v>
      </c>
      <c r="C289" s="28" t="s">
        <v>1072</v>
      </c>
      <c r="D289" s="28" t="s">
        <v>80</v>
      </c>
      <c r="E289" s="29" t="s">
        <v>1079</v>
      </c>
      <c r="F289" s="29" t="s">
        <v>1080</v>
      </c>
      <c r="G289" s="30">
        <v>1.48</v>
      </c>
      <c r="H289" s="30">
        <v>1.19</v>
      </c>
      <c r="I289" s="31" t="s">
        <v>87</v>
      </c>
      <c r="J289" s="31" t="s">
        <v>89</v>
      </c>
      <c r="K289" s="31" t="s">
        <v>88</v>
      </c>
      <c r="L289" s="31" t="s">
        <v>88</v>
      </c>
      <c r="M289" s="32" t="s">
        <v>90</v>
      </c>
    </row>
    <row r="290" spans="1:13" s="5" customFormat="1" x14ac:dyDescent="0.2">
      <c r="A290" s="1">
        <f t="shared" si="5"/>
        <v>284</v>
      </c>
      <c r="B290" s="27" t="s">
        <v>1081</v>
      </c>
      <c r="C290" s="28" t="s">
        <v>1072</v>
      </c>
      <c r="D290" s="28" t="s">
        <v>80</v>
      </c>
      <c r="E290" s="29" t="s">
        <v>1082</v>
      </c>
      <c r="F290" s="29" t="s">
        <v>1083</v>
      </c>
      <c r="G290" s="30">
        <v>2.93</v>
      </c>
      <c r="H290" s="30">
        <v>1.73</v>
      </c>
      <c r="I290" s="31" t="s">
        <v>87</v>
      </c>
      <c r="J290" s="31" t="s">
        <v>89</v>
      </c>
      <c r="K290" s="31" t="s">
        <v>88</v>
      </c>
      <c r="L290" s="31" t="s">
        <v>88</v>
      </c>
      <c r="M290" s="32" t="s">
        <v>90</v>
      </c>
    </row>
    <row r="291" spans="1:13" s="5" customFormat="1" x14ac:dyDescent="0.2">
      <c r="A291" s="1">
        <f t="shared" si="5"/>
        <v>285</v>
      </c>
      <c r="B291" s="27" t="s">
        <v>1084</v>
      </c>
      <c r="C291" s="28" t="s">
        <v>313</v>
      </c>
      <c r="D291" s="28" t="s">
        <v>20</v>
      </c>
      <c r="E291" s="29" t="s">
        <v>1085</v>
      </c>
      <c r="F291" s="29" t="s">
        <v>1086</v>
      </c>
      <c r="G291" s="30">
        <v>480.623875</v>
      </c>
      <c r="H291" s="30">
        <v>449.97</v>
      </c>
      <c r="I291" s="31" t="s">
        <v>87</v>
      </c>
      <c r="J291" s="31" t="s">
        <v>89</v>
      </c>
      <c r="K291" s="31" t="s">
        <v>89</v>
      </c>
      <c r="L291" s="31" t="s">
        <v>88</v>
      </c>
      <c r="M291" s="32" t="s">
        <v>90</v>
      </c>
    </row>
    <row r="292" spans="1:13" s="5" customFormat="1" x14ac:dyDescent="0.2">
      <c r="A292" s="1">
        <f t="shared" si="5"/>
        <v>286</v>
      </c>
      <c r="B292" s="27" t="s">
        <v>1087</v>
      </c>
      <c r="C292" s="28" t="s">
        <v>250</v>
      </c>
      <c r="D292" s="28" t="s">
        <v>20</v>
      </c>
      <c r="E292" s="29" t="s">
        <v>1088</v>
      </c>
      <c r="F292" s="29" t="s">
        <v>1089</v>
      </c>
      <c r="G292" s="30">
        <v>559.33663200000001</v>
      </c>
      <c r="H292" s="30">
        <v>495.49</v>
      </c>
      <c r="I292" s="31" t="s">
        <v>87</v>
      </c>
      <c r="J292" s="31" t="s">
        <v>89</v>
      </c>
      <c r="K292" s="31" t="s">
        <v>89</v>
      </c>
      <c r="L292" s="31" t="s">
        <v>88</v>
      </c>
      <c r="M292" s="32" t="s">
        <v>90</v>
      </c>
    </row>
    <row r="293" spans="1:13" s="5" customFormat="1" x14ac:dyDescent="0.2">
      <c r="A293" s="1">
        <f t="shared" si="5"/>
        <v>287</v>
      </c>
      <c r="B293" s="27" t="s">
        <v>1090</v>
      </c>
      <c r="C293" s="28" t="s">
        <v>1091</v>
      </c>
      <c r="D293" s="28" t="s">
        <v>43</v>
      </c>
      <c r="E293" s="29" t="s">
        <v>1092</v>
      </c>
      <c r="F293" s="29" t="s">
        <v>1093</v>
      </c>
      <c r="G293" s="30">
        <v>484.78</v>
      </c>
      <c r="H293" s="30">
        <v>368.73</v>
      </c>
      <c r="I293" s="31" t="s">
        <v>87</v>
      </c>
      <c r="J293" s="31" t="s">
        <v>89</v>
      </c>
      <c r="K293" s="31" t="s">
        <v>89</v>
      </c>
      <c r="L293" s="31" t="s">
        <v>88</v>
      </c>
      <c r="M293" s="32" t="s">
        <v>90</v>
      </c>
    </row>
    <row r="294" spans="1:13" s="5" customFormat="1" x14ac:dyDescent="0.2">
      <c r="A294" s="1">
        <f t="shared" si="5"/>
        <v>288</v>
      </c>
      <c r="B294" s="27" t="s">
        <v>1094</v>
      </c>
      <c r="C294" s="28" t="s">
        <v>1091</v>
      </c>
      <c r="D294" s="28" t="s">
        <v>53</v>
      </c>
      <c r="E294" s="29" t="s">
        <v>1095</v>
      </c>
      <c r="F294" s="29" t="s">
        <v>1096</v>
      </c>
      <c r="G294" s="30">
        <v>2418.37</v>
      </c>
      <c r="H294" s="30">
        <v>1539.49</v>
      </c>
      <c r="I294" s="31" t="s">
        <v>87</v>
      </c>
      <c r="J294" s="31" t="s">
        <v>89</v>
      </c>
      <c r="K294" s="31" t="s">
        <v>89</v>
      </c>
      <c r="L294" s="31" t="s">
        <v>89</v>
      </c>
      <c r="M294" s="32" t="s">
        <v>90</v>
      </c>
    </row>
    <row r="295" spans="1:13" s="5" customFormat="1" x14ac:dyDescent="0.2">
      <c r="A295" s="1">
        <f t="shared" si="5"/>
        <v>289</v>
      </c>
      <c r="B295" s="27" t="s">
        <v>1097</v>
      </c>
      <c r="C295" s="28" t="s">
        <v>1098</v>
      </c>
      <c r="D295" s="28" t="s">
        <v>74</v>
      </c>
      <c r="E295" s="29" t="s">
        <v>1099</v>
      </c>
      <c r="F295" s="29" t="s">
        <v>1100</v>
      </c>
      <c r="G295" s="30">
        <v>216.11</v>
      </c>
      <c r="H295" s="30">
        <v>203.83</v>
      </c>
      <c r="I295" s="31" t="s">
        <v>87</v>
      </c>
      <c r="J295" s="31" t="s">
        <v>89</v>
      </c>
      <c r="K295" s="31" t="s">
        <v>88</v>
      </c>
      <c r="L295" s="31" t="s">
        <v>88</v>
      </c>
      <c r="M295" s="32" t="s">
        <v>90</v>
      </c>
    </row>
    <row r="296" spans="1:13" s="5" customFormat="1" x14ac:dyDescent="0.2">
      <c r="A296" s="1">
        <f t="shared" si="5"/>
        <v>290</v>
      </c>
      <c r="B296" s="27" t="s">
        <v>1101</v>
      </c>
      <c r="C296" s="28" t="s">
        <v>1102</v>
      </c>
      <c r="D296" s="28" t="s">
        <v>51</v>
      </c>
      <c r="E296" s="29" t="s">
        <v>1103</v>
      </c>
      <c r="F296" s="29" t="s">
        <v>1104</v>
      </c>
      <c r="G296" s="30">
        <v>10936.18</v>
      </c>
      <c r="H296" s="30">
        <v>5584.98</v>
      </c>
      <c r="I296" s="31" t="s">
        <v>113</v>
      </c>
      <c r="J296" s="31" t="s">
        <v>89</v>
      </c>
      <c r="K296" s="31" t="s">
        <v>88</v>
      </c>
      <c r="L296" s="31" t="s">
        <v>88</v>
      </c>
      <c r="M296" s="32" t="s">
        <v>360</v>
      </c>
    </row>
    <row r="297" spans="1:13" s="5" customFormat="1" x14ac:dyDescent="0.2">
      <c r="A297" s="1">
        <f t="shared" si="5"/>
        <v>291</v>
      </c>
      <c r="B297" s="27" t="s">
        <v>1105</v>
      </c>
      <c r="C297" s="28" t="s">
        <v>1106</v>
      </c>
      <c r="D297" s="28" t="s">
        <v>35</v>
      </c>
      <c r="E297" s="29" t="s">
        <v>1107</v>
      </c>
      <c r="F297" s="29" t="s">
        <v>1108</v>
      </c>
      <c r="G297" s="30">
        <v>1740.7982039999999</v>
      </c>
      <c r="H297" s="30">
        <v>1721.25</v>
      </c>
      <c r="I297" s="31" t="s">
        <v>87</v>
      </c>
      <c r="J297" s="31" t="s">
        <v>89</v>
      </c>
      <c r="K297" s="31" t="s">
        <v>89</v>
      </c>
      <c r="L297" s="31" t="s">
        <v>88</v>
      </c>
      <c r="M297" s="32" t="s">
        <v>90</v>
      </c>
    </row>
    <row r="298" spans="1:13" s="5" customFormat="1" x14ac:dyDescent="0.2">
      <c r="A298" s="1">
        <f t="shared" si="5"/>
        <v>292</v>
      </c>
      <c r="B298" s="27" t="s">
        <v>1109</v>
      </c>
      <c r="C298" s="28" t="s">
        <v>1110</v>
      </c>
      <c r="D298" s="28" t="s">
        <v>40</v>
      </c>
      <c r="E298" s="29" t="s">
        <v>1111</v>
      </c>
      <c r="F298" s="29" t="s">
        <v>1112</v>
      </c>
      <c r="G298" s="30">
        <v>3826.24</v>
      </c>
      <c r="H298" s="30">
        <v>1711.88</v>
      </c>
      <c r="I298" s="31" t="s">
        <v>87</v>
      </c>
      <c r="J298" s="31" t="s">
        <v>89</v>
      </c>
      <c r="K298" s="31" t="s">
        <v>88</v>
      </c>
      <c r="L298" s="31" t="s">
        <v>88</v>
      </c>
      <c r="M298" s="32" t="s">
        <v>90</v>
      </c>
    </row>
    <row r="299" spans="1:13" s="5" customFormat="1" x14ac:dyDescent="0.2">
      <c r="A299" s="1">
        <f t="shared" si="5"/>
        <v>293</v>
      </c>
      <c r="B299" s="27" t="s">
        <v>1113</v>
      </c>
      <c r="C299" s="28" t="s">
        <v>1114</v>
      </c>
      <c r="D299" s="28" t="s">
        <v>64</v>
      </c>
      <c r="E299" s="29" t="s">
        <v>1115</v>
      </c>
      <c r="F299" s="29" t="s">
        <v>1116</v>
      </c>
      <c r="G299" s="30">
        <v>542.41999999999996</v>
      </c>
      <c r="H299" s="30">
        <v>149.68</v>
      </c>
      <c r="I299" s="31" t="s">
        <v>95</v>
      </c>
      <c r="J299" s="31" t="s">
        <v>89</v>
      </c>
      <c r="K299" s="31" t="s">
        <v>88</v>
      </c>
      <c r="L299" s="31" t="s">
        <v>88</v>
      </c>
      <c r="M299" s="32" t="s">
        <v>90</v>
      </c>
    </row>
    <row r="300" spans="1:13" s="5" customFormat="1" x14ac:dyDescent="0.2">
      <c r="A300" s="1">
        <f t="shared" si="5"/>
        <v>294</v>
      </c>
      <c r="B300" s="27" t="s">
        <v>1117</v>
      </c>
      <c r="C300" s="28" t="s">
        <v>1118</v>
      </c>
      <c r="D300" s="28" t="s">
        <v>34</v>
      </c>
      <c r="E300" s="29" t="s">
        <v>1119</v>
      </c>
      <c r="F300" s="29" t="s">
        <v>1120</v>
      </c>
      <c r="G300" s="30">
        <v>556.81033100000002</v>
      </c>
      <c r="H300" s="30">
        <v>438.48</v>
      </c>
      <c r="I300" s="31" t="s">
        <v>87</v>
      </c>
      <c r="J300" s="31" t="s">
        <v>89</v>
      </c>
      <c r="K300" s="31" t="s">
        <v>89</v>
      </c>
      <c r="L300" s="31" t="s">
        <v>88</v>
      </c>
      <c r="M300" s="32" t="s">
        <v>90</v>
      </c>
    </row>
    <row r="301" spans="1:13" s="5" customFormat="1" x14ac:dyDescent="0.2">
      <c r="A301" s="1">
        <f t="shared" si="5"/>
        <v>295</v>
      </c>
      <c r="B301" s="27" t="s">
        <v>1121</v>
      </c>
      <c r="C301" s="28" t="s">
        <v>1118</v>
      </c>
      <c r="D301" s="28" t="s">
        <v>23</v>
      </c>
      <c r="E301" s="29" t="s">
        <v>1122</v>
      </c>
      <c r="F301" s="29" t="s">
        <v>1123</v>
      </c>
      <c r="G301" s="30">
        <v>457.97407299999998</v>
      </c>
      <c r="H301" s="30">
        <v>386.85</v>
      </c>
      <c r="I301" s="31" t="s">
        <v>87</v>
      </c>
      <c r="J301" s="31" t="s">
        <v>89</v>
      </c>
      <c r="K301" s="31" t="s">
        <v>89</v>
      </c>
      <c r="L301" s="31" t="s">
        <v>88</v>
      </c>
      <c r="M301" s="32" t="s">
        <v>90</v>
      </c>
    </row>
    <row r="302" spans="1:13" s="5" customFormat="1" x14ac:dyDescent="0.2">
      <c r="A302" s="1">
        <f t="shared" si="5"/>
        <v>296</v>
      </c>
      <c r="B302" s="27" t="s">
        <v>1124</v>
      </c>
      <c r="C302" s="28" t="s">
        <v>1118</v>
      </c>
      <c r="D302" s="28" t="s">
        <v>56</v>
      </c>
      <c r="E302" s="29" t="s">
        <v>1125</v>
      </c>
      <c r="F302" s="29" t="s">
        <v>1126</v>
      </c>
      <c r="G302" s="30">
        <v>3215.1690940000003</v>
      </c>
      <c r="H302" s="30">
        <v>2752.24</v>
      </c>
      <c r="I302" s="31" t="s">
        <v>87</v>
      </c>
      <c r="J302" s="31" t="s">
        <v>89</v>
      </c>
      <c r="K302" s="31" t="s">
        <v>89</v>
      </c>
      <c r="L302" s="31" t="s">
        <v>88</v>
      </c>
      <c r="M302" s="32" t="s">
        <v>90</v>
      </c>
    </row>
    <row r="303" spans="1:13" s="5" customFormat="1" x14ac:dyDescent="0.2">
      <c r="A303" s="1">
        <f t="shared" si="5"/>
        <v>297</v>
      </c>
      <c r="B303" s="27" t="s">
        <v>1127</v>
      </c>
      <c r="C303" s="28" t="s">
        <v>1128</v>
      </c>
      <c r="D303" s="28" t="s">
        <v>27</v>
      </c>
      <c r="E303" s="29" t="s">
        <v>1129</v>
      </c>
      <c r="F303" s="29" t="s">
        <v>1130</v>
      </c>
      <c r="G303" s="30">
        <v>846.69</v>
      </c>
      <c r="H303" s="30">
        <v>382.05</v>
      </c>
      <c r="I303" s="31" t="s">
        <v>87</v>
      </c>
      <c r="J303" s="31" t="s">
        <v>89</v>
      </c>
      <c r="K303" s="31" t="s">
        <v>89</v>
      </c>
      <c r="L303" s="31" t="s">
        <v>88</v>
      </c>
      <c r="M303" s="32" t="s">
        <v>90</v>
      </c>
    </row>
    <row r="304" spans="1:13" s="5" customFormat="1" x14ac:dyDescent="0.2">
      <c r="A304" s="1">
        <f t="shared" si="5"/>
        <v>298</v>
      </c>
      <c r="B304" s="27" t="s">
        <v>1131</v>
      </c>
      <c r="C304" s="28" t="s">
        <v>498</v>
      </c>
      <c r="D304" s="28" t="s">
        <v>44</v>
      </c>
      <c r="E304" s="29" t="s">
        <v>1132</v>
      </c>
      <c r="F304" s="29" t="s">
        <v>1133</v>
      </c>
      <c r="G304" s="30">
        <v>38.919511999999997</v>
      </c>
      <c r="H304" s="30">
        <v>20.52</v>
      </c>
      <c r="I304" s="31" t="s">
        <v>87</v>
      </c>
      <c r="J304" s="31" t="s">
        <v>89</v>
      </c>
      <c r="K304" s="31" t="s">
        <v>89</v>
      </c>
      <c r="L304" s="31" t="s">
        <v>88</v>
      </c>
      <c r="M304" s="32" t="s">
        <v>90</v>
      </c>
    </row>
    <row r="305" spans="1:13" s="5" customFormat="1" x14ac:dyDescent="0.2">
      <c r="A305" s="1">
        <f t="shared" si="5"/>
        <v>299</v>
      </c>
      <c r="B305" s="27" t="s">
        <v>1134</v>
      </c>
      <c r="C305" s="28" t="s">
        <v>1135</v>
      </c>
      <c r="D305" s="28" t="s">
        <v>53</v>
      </c>
      <c r="E305" s="29" t="s">
        <v>1136</v>
      </c>
      <c r="F305" s="29" t="s">
        <v>1137</v>
      </c>
      <c r="G305" s="30">
        <v>941.06</v>
      </c>
      <c r="H305" s="30">
        <v>638.83000000000004</v>
      </c>
      <c r="I305" s="31" t="s">
        <v>113</v>
      </c>
      <c r="J305" s="31" t="s">
        <v>89</v>
      </c>
      <c r="K305" s="31" t="s">
        <v>88</v>
      </c>
      <c r="L305" s="31" t="s">
        <v>88</v>
      </c>
      <c r="M305" s="32" t="s">
        <v>90</v>
      </c>
    </row>
    <row r="306" spans="1:13" s="5" customFormat="1" x14ac:dyDescent="0.2">
      <c r="A306" s="1">
        <f t="shared" si="5"/>
        <v>300</v>
      </c>
      <c r="B306" s="27" t="s">
        <v>1138</v>
      </c>
      <c r="C306" s="28" t="s">
        <v>1139</v>
      </c>
      <c r="D306" s="28" t="s">
        <v>74</v>
      </c>
      <c r="E306" s="29" t="s">
        <v>1140</v>
      </c>
      <c r="F306" s="29" t="s">
        <v>1141</v>
      </c>
      <c r="G306" s="30">
        <v>156.96</v>
      </c>
      <c r="H306" s="30">
        <v>149.15</v>
      </c>
      <c r="I306" s="31" t="s">
        <v>87</v>
      </c>
      <c r="J306" s="31" t="s">
        <v>89</v>
      </c>
      <c r="K306" s="31" t="s">
        <v>88</v>
      </c>
      <c r="L306" s="31" t="s">
        <v>88</v>
      </c>
      <c r="M306" s="32" t="s">
        <v>90</v>
      </c>
    </row>
    <row r="307" spans="1:13" s="5" customFormat="1" x14ac:dyDescent="0.2">
      <c r="A307" s="1">
        <f t="shared" si="5"/>
        <v>301</v>
      </c>
      <c r="B307" s="27" t="s">
        <v>1142</v>
      </c>
      <c r="C307" s="28" t="s">
        <v>1139</v>
      </c>
      <c r="D307" s="28" t="s">
        <v>74</v>
      </c>
      <c r="E307" s="29" t="s">
        <v>1143</v>
      </c>
      <c r="F307" s="29" t="s">
        <v>1144</v>
      </c>
      <c r="G307" s="30">
        <v>161.52000000000001</v>
      </c>
      <c r="H307" s="30">
        <v>154.26</v>
      </c>
      <c r="I307" s="31" t="s">
        <v>87</v>
      </c>
      <c r="J307" s="31" t="s">
        <v>89</v>
      </c>
      <c r="K307" s="31" t="s">
        <v>88</v>
      </c>
      <c r="L307" s="31" t="s">
        <v>88</v>
      </c>
      <c r="M307" s="32" t="s">
        <v>90</v>
      </c>
    </row>
    <row r="308" spans="1:13" s="5" customFormat="1" x14ac:dyDescent="0.2">
      <c r="A308" s="1">
        <f t="shared" si="5"/>
        <v>302</v>
      </c>
      <c r="B308" s="27" t="s">
        <v>1145</v>
      </c>
      <c r="C308" s="28" t="s">
        <v>1146</v>
      </c>
      <c r="D308" s="28" t="s">
        <v>69</v>
      </c>
      <c r="E308" s="29" t="s">
        <v>1147</v>
      </c>
      <c r="F308" s="29" t="s">
        <v>1148</v>
      </c>
      <c r="G308" s="30">
        <v>999.11</v>
      </c>
      <c r="H308" s="30">
        <v>374.59</v>
      </c>
      <c r="I308" s="31" t="s">
        <v>87</v>
      </c>
      <c r="J308" s="31" t="s">
        <v>89</v>
      </c>
      <c r="K308" s="31" t="s">
        <v>88</v>
      </c>
      <c r="L308" s="31" t="s">
        <v>88</v>
      </c>
      <c r="M308" s="32" t="s">
        <v>90</v>
      </c>
    </row>
    <row r="309" spans="1:13" s="5" customFormat="1" x14ac:dyDescent="0.2">
      <c r="A309" s="1">
        <f t="shared" si="5"/>
        <v>303</v>
      </c>
      <c r="B309" s="27" t="s">
        <v>1149</v>
      </c>
      <c r="C309" s="28" t="s">
        <v>1150</v>
      </c>
      <c r="D309" s="28" t="s">
        <v>75</v>
      </c>
      <c r="E309" s="29" t="s">
        <v>1151</v>
      </c>
      <c r="F309" s="29" t="s">
        <v>1152</v>
      </c>
      <c r="G309" s="30">
        <v>32.53</v>
      </c>
      <c r="H309" s="30">
        <v>29.38</v>
      </c>
      <c r="I309" s="31" t="s">
        <v>87</v>
      </c>
      <c r="J309" s="31" t="s">
        <v>89</v>
      </c>
      <c r="K309" s="31" t="s">
        <v>88</v>
      </c>
      <c r="L309" s="31" t="s">
        <v>88</v>
      </c>
      <c r="M309" s="32" t="s">
        <v>90</v>
      </c>
    </row>
    <row r="310" spans="1:13" s="5" customFormat="1" x14ac:dyDescent="0.2">
      <c r="A310" s="1">
        <f t="shared" si="5"/>
        <v>304</v>
      </c>
      <c r="B310" s="27" t="s">
        <v>1153</v>
      </c>
      <c r="C310" s="28" t="s">
        <v>1150</v>
      </c>
      <c r="D310" s="28" t="s">
        <v>74</v>
      </c>
      <c r="E310" s="29" t="s">
        <v>1154</v>
      </c>
      <c r="F310" s="29" t="s">
        <v>1155</v>
      </c>
      <c r="G310" s="30">
        <v>123.82</v>
      </c>
      <c r="H310" s="30">
        <v>112.85</v>
      </c>
      <c r="I310" s="31" t="s">
        <v>87</v>
      </c>
      <c r="J310" s="31" t="s">
        <v>89</v>
      </c>
      <c r="K310" s="31" t="s">
        <v>88</v>
      </c>
      <c r="L310" s="31" t="s">
        <v>88</v>
      </c>
      <c r="M310" s="32" t="s">
        <v>90</v>
      </c>
    </row>
    <row r="311" spans="1:13" s="5" customFormat="1" x14ac:dyDescent="0.2">
      <c r="A311" s="1">
        <f t="shared" si="5"/>
        <v>305</v>
      </c>
      <c r="B311" s="27" t="s">
        <v>1156</v>
      </c>
      <c r="C311" s="28" t="s">
        <v>1157</v>
      </c>
      <c r="D311" s="28" t="s">
        <v>63</v>
      </c>
      <c r="E311" s="29" t="s">
        <v>1158</v>
      </c>
      <c r="F311" s="29" t="s">
        <v>1159</v>
      </c>
      <c r="G311" s="30">
        <v>437.21999999999997</v>
      </c>
      <c r="H311" s="30">
        <v>301.57</v>
      </c>
      <c r="I311" s="31" t="s">
        <v>113</v>
      </c>
      <c r="J311" s="31" t="s">
        <v>89</v>
      </c>
      <c r="K311" s="31" t="s">
        <v>88</v>
      </c>
      <c r="L311" s="31" t="s">
        <v>88</v>
      </c>
      <c r="M311" s="32" t="s">
        <v>90</v>
      </c>
    </row>
    <row r="312" spans="1:13" s="5" customFormat="1" x14ac:dyDescent="0.2">
      <c r="A312" s="1">
        <f t="shared" si="5"/>
        <v>306</v>
      </c>
      <c r="B312" s="27" t="s">
        <v>1160</v>
      </c>
      <c r="C312" s="28" t="s">
        <v>1161</v>
      </c>
      <c r="D312" s="28" t="s">
        <v>66</v>
      </c>
      <c r="E312" s="29" t="s">
        <v>1162</v>
      </c>
      <c r="F312" s="29" t="s">
        <v>1163</v>
      </c>
      <c r="G312" s="30">
        <v>775.91000000000008</v>
      </c>
      <c r="H312" s="30">
        <v>146.97999999999999</v>
      </c>
      <c r="I312" s="31" t="s">
        <v>113</v>
      </c>
      <c r="J312" s="31" t="s">
        <v>89</v>
      </c>
      <c r="K312" s="31" t="s">
        <v>88</v>
      </c>
      <c r="L312" s="31" t="s">
        <v>88</v>
      </c>
      <c r="M312" s="32" t="s">
        <v>90</v>
      </c>
    </row>
    <row r="313" spans="1:13" s="5" customFormat="1" x14ac:dyDescent="0.2">
      <c r="A313" s="1">
        <f t="shared" si="5"/>
        <v>307</v>
      </c>
      <c r="B313" s="27" t="s">
        <v>1164</v>
      </c>
      <c r="C313" s="28" t="s">
        <v>711</v>
      </c>
      <c r="D313" s="28" t="s">
        <v>54</v>
      </c>
      <c r="E313" s="29" t="s">
        <v>1165</v>
      </c>
      <c r="F313" s="29" t="s">
        <v>1166</v>
      </c>
      <c r="G313" s="30">
        <v>3286.09</v>
      </c>
      <c r="H313" s="30">
        <v>2648.31</v>
      </c>
      <c r="I313" s="31" t="s">
        <v>113</v>
      </c>
      <c r="J313" s="31" t="s">
        <v>89</v>
      </c>
      <c r="K313" s="31" t="s">
        <v>88</v>
      </c>
      <c r="L313" s="31" t="s">
        <v>88</v>
      </c>
      <c r="M313" s="32" t="s">
        <v>90</v>
      </c>
    </row>
    <row r="314" spans="1:13" s="5" customFormat="1" x14ac:dyDescent="0.2">
      <c r="A314" s="1">
        <f t="shared" si="5"/>
        <v>308</v>
      </c>
      <c r="B314" s="27" t="s">
        <v>1167</v>
      </c>
      <c r="C314" s="28" t="s">
        <v>286</v>
      </c>
      <c r="D314" s="28" t="s">
        <v>69</v>
      </c>
      <c r="E314" s="29" t="s">
        <v>1168</v>
      </c>
      <c r="F314" s="29" t="s">
        <v>1169</v>
      </c>
      <c r="G314" s="30">
        <v>371.94</v>
      </c>
      <c r="H314" s="30">
        <v>109.62</v>
      </c>
      <c r="I314" s="31" t="s">
        <v>87</v>
      </c>
      <c r="J314" s="31" t="s">
        <v>89</v>
      </c>
      <c r="K314" s="31" t="s">
        <v>88</v>
      </c>
      <c r="L314" s="31" t="s">
        <v>88</v>
      </c>
      <c r="M314" s="32" t="s">
        <v>90</v>
      </c>
    </row>
    <row r="315" spans="1:13" s="5" customFormat="1" x14ac:dyDescent="0.2">
      <c r="A315" s="1">
        <f t="shared" si="5"/>
        <v>309</v>
      </c>
      <c r="B315" s="27" t="s">
        <v>1170</v>
      </c>
      <c r="C315" s="28" t="s">
        <v>431</v>
      </c>
      <c r="D315" s="28" t="s">
        <v>60</v>
      </c>
      <c r="E315" s="29" t="s">
        <v>1171</v>
      </c>
      <c r="F315" s="29" t="s">
        <v>1172</v>
      </c>
      <c r="G315" s="30">
        <v>124.44</v>
      </c>
      <c r="H315" s="30">
        <v>109.1</v>
      </c>
      <c r="I315" s="31" t="s">
        <v>87</v>
      </c>
      <c r="J315" s="31" t="s">
        <v>89</v>
      </c>
      <c r="K315" s="31" t="s">
        <v>89</v>
      </c>
      <c r="L315" s="31" t="s">
        <v>88</v>
      </c>
      <c r="M315" s="32" t="s">
        <v>90</v>
      </c>
    </row>
    <row r="316" spans="1:13" s="5" customFormat="1" x14ac:dyDescent="0.2">
      <c r="A316" s="1">
        <f t="shared" si="5"/>
        <v>310</v>
      </c>
      <c r="B316" s="27" t="s">
        <v>1173</v>
      </c>
      <c r="C316" s="28" t="s">
        <v>1173</v>
      </c>
      <c r="D316" s="28" t="s">
        <v>35</v>
      </c>
      <c r="E316" s="29" t="s">
        <v>1174</v>
      </c>
      <c r="F316" s="29" t="s">
        <v>1175</v>
      </c>
      <c r="G316" s="30">
        <v>3937.96</v>
      </c>
      <c r="H316" s="30">
        <v>2867.21</v>
      </c>
      <c r="I316" s="31" t="s">
        <v>87</v>
      </c>
      <c r="J316" s="31" t="s">
        <v>89</v>
      </c>
      <c r="K316" s="31" t="s">
        <v>89</v>
      </c>
      <c r="L316" s="31" t="s">
        <v>88</v>
      </c>
      <c r="M316" s="32" t="s">
        <v>90</v>
      </c>
    </row>
    <row r="317" spans="1:13" s="5" customFormat="1" x14ac:dyDescent="0.2">
      <c r="A317" s="1">
        <f t="shared" si="5"/>
        <v>311</v>
      </c>
      <c r="B317" s="27" t="s">
        <v>1176</v>
      </c>
      <c r="C317" s="28" t="s">
        <v>1177</v>
      </c>
      <c r="D317" s="28" t="s">
        <v>60</v>
      </c>
      <c r="E317" s="29" t="s">
        <v>1178</v>
      </c>
      <c r="F317" s="29" t="s">
        <v>1179</v>
      </c>
      <c r="G317" s="30">
        <v>60.05</v>
      </c>
      <c r="H317" s="30">
        <v>49.83</v>
      </c>
      <c r="I317" s="31" t="s">
        <v>113</v>
      </c>
      <c r="J317" s="31" t="s">
        <v>89</v>
      </c>
      <c r="K317" s="31" t="s">
        <v>88</v>
      </c>
      <c r="L317" s="31" t="s">
        <v>88</v>
      </c>
      <c r="M317" s="32" t="s">
        <v>90</v>
      </c>
    </row>
    <row r="318" spans="1:13" s="5" customFormat="1" x14ac:dyDescent="0.2">
      <c r="A318" s="1">
        <f t="shared" si="5"/>
        <v>312</v>
      </c>
      <c r="B318" s="27" t="s">
        <v>1180</v>
      </c>
      <c r="C318" s="28" t="s">
        <v>1181</v>
      </c>
      <c r="D318" s="28" t="s">
        <v>27</v>
      </c>
      <c r="E318" s="29" t="s">
        <v>1182</v>
      </c>
      <c r="F318" s="29" t="s">
        <v>1183</v>
      </c>
      <c r="G318" s="30">
        <v>79.64</v>
      </c>
      <c r="H318" s="30">
        <v>67.7</v>
      </c>
      <c r="I318" s="31" t="s">
        <v>87</v>
      </c>
      <c r="J318" s="31" t="s">
        <v>89</v>
      </c>
      <c r="K318" s="31" t="s">
        <v>89</v>
      </c>
      <c r="L318" s="31" t="s">
        <v>88</v>
      </c>
      <c r="M318" s="32" t="s">
        <v>173</v>
      </c>
    </row>
    <row r="319" spans="1:13" s="5" customFormat="1" x14ac:dyDescent="0.2">
      <c r="A319" s="1">
        <f t="shared" si="5"/>
        <v>313</v>
      </c>
      <c r="B319" s="27" t="s">
        <v>1184</v>
      </c>
      <c r="C319" s="28" t="s">
        <v>1181</v>
      </c>
      <c r="D319" s="28" t="s">
        <v>25</v>
      </c>
      <c r="E319" s="29" t="s">
        <v>1185</v>
      </c>
      <c r="F319" s="29" t="s">
        <v>1186</v>
      </c>
      <c r="G319" s="30">
        <v>586.79999999999995</v>
      </c>
      <c r="H319" s="30">
        <v>293.86</v>
      </c>
      <c r="I319" s="31" t="s">
        <v>113</v>
      </c>
      <c r="J319" s="31" t="s">
        <v>89</v>
      </c>
      <c r="K319" s="31" t="s">
        <v>88</v>
      </c>
      <c r="L319" s="31" t="s">
        <v>88</v>
      </c>
      <c r="M319" s="32" t="s">
        <v>90</v>
      </c>
    </row>
    <row r="320" spans="1:13" s="5" customFormat="1" x14ac:dyDescent="0.2">
      <c r="A320" s="1">
        <f t="shared" si="5"/>
        <v>314</v>
      </c>
      <c r="B320" s="27" t="s">
        <v>1187</v>
      </c>
      <c r="C320" s="28" t="s">
        <v>1188</v>
      </c>
      <c r="D320" s="28" t="s">
        <v>27</v>
      </c>
      <c r="E320" s="29" t="s">
        <v>1189</v>
      </c>
      <c r="F320" s="29" t="s">
        <v>1190</v>
      </c>
      <c r="G320" s="30">
        <v>126.25</v>
      </c>
      <c r="H320" s="30">
        <v>83.78</v>
      </c>
      <c r="I320" s="31" t="s">
        <v>87</v>
      </c>
      <c r="J320" s="31" t="s">
        <v>89</v>
      </c>
      <c r="K320" s="31" t="s">
        <v>89</v>
      </c>
      <c r="L320" s="31" t="s">
        <v>88</v>
      </c>
      <c r="M320" s="32" t="s">
        <v>90</v>
      </c>
    </row>
    <row r="321" spans="1:13" s="5" customFormat="1" x14ac:dyDescent="0.2">
      <c r="A321" s="1">
        <f t="shared" si="5"/>
        <v>315</v>
      </c>
      <c r="B321" s="27" t="s">
        <v>1191</v>
      </c>
      <c r="C321" s="28" t="s">
        <v>1025</v>
      </c>
      <c r="D321" s="28" t="s">
        <v>60</v>
      </c>
      <c r="E321" s="29" t="s">
        <v>1192</v>
      </c>
      <c r="F321" s="29" t="s">
        <v>1193</v>
      </c>
      <c r="G321" s="30">
        <v>49.768948000000002</v>
      </c>
      <c r="H321" s="30">
        <v>47.71</v>
      </c>
      <c r="I321" s="31" t="s">
        <v>87</v>
      </c>
      <c r="J321" s="31" t="s">
        <v>89</v>
      </c>
      <c r="K321" s="31" t="s">
        <v>88</v>
      </c>
      <c r="L321" s="31" t="s">
        <v>88</v>
      </c>
      <c r="M321" s="32" t="s">
        <v>90</v>
      </c>
    </row>
    <row r="322" spans="1:13" s="5" customFormat="1" x14ac:dyDescent="0.2">
      <c r="A322" s="1">
        <f t="shared" si="5"/>
        <v>316</v>
      </c>
      <c r="B322" s="27" t="s">
        <v>1194</v>
      </c>
      <c r="C322" s="28" t="s">
        <v>1195</v>
      </c>
      <c r="D322" s="28" t="s">
        <v>55</v>
      </c>
      <c r="E322" s="29" t="s">
        <v>1196</v>
      </c>
      <c r="F322" s="29" t="s">
        <v>1197</v>
      </c>
      <c r="G322" s="30">
        <v>431.9</v>
      </c>
      <c r="H322" s="30">
        <v>380.72</v>
      </c>
      <c r="I322" s="31" t="s">
        <v>113</v>
      </c>
      <c r="J322" s="31" t="s">
        <v>89</v>
      </c>
      <c r="K322" s="31" t="s">
        <v>89</v>
      </c>
      <c r="L322" s="31" t="s">
        <v>88</v>
      </c>
      <c r="M322" s="32" t="s">
        <v>90</v>
      </c>
    </row>
    <row r="323" spans="1:13" s="5" customFormat="1" x14ac:dyDescent="0.2">
      <c r="A323" s="1">
        <f t="shared" si="5"/>
        <v>317</v>
      </c>
      <c r="B323" s="27" t="s">
        <v>1198</v>
      </c>
      <c r="C323" s="28" t="s">
        <v>1199</v>
      </c>
      <c r="D323" s="28" t="s">
        <v>23</v>
      </c>
      <c r="E323" s="29" t="s">
        <v>1200</v>
      </c>
      <c r="F323" s="29" t="s">
        <v>1201</v>
      </c>
      <c r="G323" s="30">
        <v>279.17</v>
      </c>
      <c r="H323" s="30">
        <v>212.41</v>
      </c>
      <c r="I323" s="31" t="s">
        <v>113</v>
      </c>
      <c r="J323" s="31" t="s">
        <v>89</v>
      </c>
      <c r="K323" s="31" t="s">
        <v>88</v>
      </c>
      <c r="L323" s="31" t="s">
        <v>88</v>
      </c>
      <c r="M323" s="32" t="s">
        <v>90</v>
      </c>
    </row>
    <row r="324" spans="1:13" s="5" customFormat="1" x14ac:dyDescent="0.2">
      <c r="A324" s="1">
        <f t="shared" si="5"/>
        <v>318</v>
      </c>
      <c r="B324" s="27" t="s">
        <v>1202</v>
      </c>
      <c r="C324" s="28" t="s">
        <v>1203</v>
      </c>
      <c r="D324" s="28" t="s">
        <v>35</v>
      </c>
      <c r="E324" s="29" t="s">
        <v>1204</v>
      </c>
      <c r="F324" s="29" t="s">
        <v>1205</v>
      </c>
      <c r="G324" s="30">
        <v>1079.1400000000001</v>
      </c>
      <c r="H324" s="30">
        <v>1031.26</v>
      </c>
      <c r="I324" s="31" t="s">
        <v>113</v>
      </c>
      <c r="J324" s="31" t="s">
        <v>89</v>
      </c>
      <c r="K324" s="31" t="s">
        <v>88</v>
      </c>
      <c r="L324" s="31" t="s">
        <v>88</v>
      </c>
      <c r="M324" s="32" t="s">
        <v>90</v>
      </c>
    </row>
    <row r="325" spans="1:13" s="5" customFormat="1" x14ac:dyDescent="0.2">
      <c r="A325" s="1">
        <f t="shared" si="5"/>
        <v>319</v>
      </c>
      <c r="B325" s="27" t="s">
        <v>1206</v>
      </c>
      <c r="C325" s="28" t="s">
        <v>250</v>
      </c>
      <c r="D325" s="28" t="s">
        <v>40</v>
      </c>
      <c r="E325" s="29" t="s">
        <v>1207</v>
      </c>
      <c r="F325" s="29" t="s">
        <v>1208</v>
      </c>
      <c r="G325" s="30">
        <v>892.62</v>
      </c>
      <c r="H325" s="30">
        <v>486.41</v>
      </c>
      <c r="I325" s="31" t="s">
        <v>113</v>
      </c>
      <c r="J325" s="31" t="s">
        <v>89</v>
      </c>
      <c r="K325" s="31" t="s">
        <v>88</v>
      </c>
      <c r="L325" s="31" t="s">
        <v>88</v>
      </c>
      <c r="M325" s="32" t="s">
        <v>173</v>
      </c>
    </row>
    <row r="326" spans="1:13" s="5" customFormat="1" x14ac:dyDescent="0.2">
      <c r="A326" s="1">
        <f t="shared" si="5"/>
        <v>320</v>
      </c>
      <c r="B326" s="27" t="s">
        <v>1209</v>
      </c>
      <c r="C326" s="28" t="s">
        <v>1210</v>
      </c>
      <c r="D326" s="28" t="s">
        <v>20</v>
      </c>
      <c r="E326" s="29" t="s">
        <v>1211</v>
      </c>
      <c r="F326" s="29" t="s">
        <v>1212</v>
      </c>
      <c r="G326" s="30">
        <v>481.29694499999999</v>
      </c>
      <c r="H326" s="30">
        <v>412.37</v>
      </c>
      <c r="I326" s="31" t="s">
        <v>87</v>
      </c>
      <c r="J326" s="31" t="s">
        <v>89</v>
      </c>
      <c r="K326" s="31" t="s">
        <v>89</v>
      </c>
      <c r="L326" s="31" t="s">
        <v>88</v>
      </c>
      <c r="M326" s="32" t="s">
        <v>90</v>
      </c>
    </row>
    <row r="327" spans="1:13" s="5" customFormat="1" x14ac:dyDescent="0.2">
      <c r="A327" s="1">
        <f t="shared" si="5"/>
        <v>321</v>
      </c>
      <c r="B327" s="27" t="s">
        <v>1213</v>
      </c>
      <c r="C327" s="28" t="s">
        <v>1210</v>
      </c>
      <c r="D327" s="28" t="s">
        <v>20</v>
      </c>
      <c r="E327" s="29" t="s">
        <v>1214</v>
      </c>
      <c r="F327" s="29" t="s">
        <v>1215</v>
      </c>
      <c r="G327" s="30">
        <v>875.57708600000001</v>
      </c>
      <c r="H327" s="30">
        <v>753.11</v>
      </c>
      <c r="I327" s="31" t="s">
        <v>87</v>
      </c>
      <c r="J327" s="31" t="s">
        <v>89</v>
      </c>
      <c r="K327" s="31" t="s">
        <v>89</v>
      </c>
      <c r="L327" s="31" t="s">
        <v>88</v>
      </c>
      <c r="M327" s="32" t="s">
        <v>90</v>
      </c>
    </row>
    <row r="328" spans="1:13" s="5" customFormat="1" x14ac:dyDescent="0.2">
      <c r="A328" s="1">
        <f t="shared" ref="A328:A391" si="6">IF(OR($A327&gt;$A$1,$A327=""),"",$A327+1)</f>
        <v>322</v>
      </c>
      <c r="B328" s="27" t="s">
        <v>1216</v>
      </c>
      <c r="C328" s="28" t="s">
        <v>1210</v>
      </c>
      <c r="D328" s="28" t="s">
        <v>40</v>
      </c>
      <c r="E328" s="29" t="s">
        <v>1217</v>
      </c>
      <c r="F328" s="29" t="s">
        <v>1218</v>
      </c>
      <c r="G328" s="30">
        <v>77.386711000000005</v>
      </c>
      <c r="H328" s="30">
        <v>54.13</v>
      </c>
      <c r="I328" s="31" t="s">
        <v>87</v>
      </c>
      <c r="J328" s="31" t="s">
        <v>89</v>
      </c>
      <c r="K328" s="31" t="s">
        <v>89</v>
      </c>
      <c r="L328" s="31" t="s">
        <v>88</v>
      </c>
      <c r="M328" s="32" t="s">
        <v>90</v>
      </c>
    </row>
    <row r="329" spans="1:13" s="5" customFormat="1" x14ac:dyDescent="0.2">
      <c r="A329" s="1">
        <f t="shared" si="6"/>
        <v>323</v>
      </c>
      <c r="B329" s="27" t="s">
        <v>1219</v>
      </c>
      <c r="C329" s="28" t="s">
        <v>1210</v>
      </c>
      <c r="D329" s="28" t="s">
        <v>35</v>
      </c>
      <c r="E329" s="29" t="s">
        <v>1220</v>
      </c>
      <c r="F329" s="29" t="s">
        <v>1221</v>
      </c>
      <c r="G329" s="30">
        <v>88.68</v>
      </c>
      <c r="H329" s="30">
        <v>77.95</v>
      </c>
      <c r="I329" s="31" t="s">
        <v>87</v>
      </c>
      <c r="J329" s="31" t="s">
        <v>89</v>
      </c>
      <c r="K329" s="31" t="s">
        <v>89</v>
      </c>
      <c r="L329" s="31" t="s">
        <v>88</v>
      </c>
      <c r="M329" s="32" t="s">
        <v>90</v>
      </c>
    </row>
    <row r="330" spans="1:13" s="5" customFormat="1" x14ac:dyDescent="0.2">
      <c r="A330" s="1">
        <f t="shared" si="6"/>
        <v>324</v>
      </c>
      <c r="B330" s="27" t="s">
        <v>1222</v>
      </c>
      <c r="C330" s="28" t="s">
        <v>649</v>
      </c>
      <c r="D330" s="28" t="s">
        <v>64</v>
      </c>
      <c r="E330" s="29" t="s">
        <v>1223</v>
      </c>
      <c r="F330" s="29" t="s">
        <v>1224</v>
      </c>
      <c r="G330" s="30">
        <v>216.23000000000002</v>
      </c>
      <c r="H330" s="30">
        <v>92.28</v>
      </c>
      <c r="I330" s="31" t="s">
        <v>87</v>
      </c>
      <c r="J330" s="31" t="s">
        <v>89</v>
      </c>
      <c r="K330" s="31" t="s">
        <v>89</v>
      </c>
      <c r="L330" s="31" t="s">
        <v>88</v>
      </c>
      <c r="M330" s="32" t="s">
        <v>1225</v>
      </c>
    </row>
    <row r="331" spans="1:13" s="5" customFormat="1" x14ac:dyDescent="0.2">
      <c r="A331" s="1">
        <f t="shared" si="6"/>
        <v>325</v>
      </c>
      <c r="B331" s="27" t="s">
        <v>1226</v>
      </c>
      <c r="C331" s="28" t="s">
        <v>1210</v>
      </c>
      <c r="D331" s="28" t="s">
        <v>59</v>
      </c>
      <c r="E331" s="29" t="s">
        <v>1227</v>
      </c>
      <c r="F331" s="29" t="s">
        <v>1228</v>
      </c>
      <c r="G331" s="30">
        <v>237.46763999999999</v>
      </c>
      <c r="H331" s="30">
        <v>189.63</v>
      </c>
      <c r="I331" s="31" t="s">
        <v>87</v>
      </c>
      <c r="J331" s="31" t="s">
        <v>89</v>
      </c>
      <c r="K331" s="31" t="s">
        <v>89</v>
      </c>
      <c r="L331" s="31" t="s">
        <v>88</v>
      </c>
      <c r="M331" s="32" t="s">
        <v>90</v>
      </c>
    </row>
    <row r="332" spans="1:13" s="5" customFormat="1" x14ac:dyDescent="0.2">
      <c r="A332" s="1">
        <f t="shared" si="6"/>
        <v>326</v>
      </c>
      <c r="B332" s="27" t="s">
        <v>1229</v>
      </c>
      <c r="C332" s="28" t="s">
        <v>1210</v>
      </c>
      <c r="D332" s="28" t="s">
        <v>46</v>
      </c>
      <c r="E332" s="29" t="s">
        <v>1230</v>
      </c>
      <c r="F332" s="29" t="s">
        <v>1231</v>
      </c>
      <c r="G332" s="30">
        <v>344.919735</v>
      </c>
      <c r="H332" s="30">
        <v>283.73</v>
      </c>
      <c r="I332" s="31" t="s">
        <v>87</v>
      </c>
      <c r="J332" s="31" t="s">
        <v>89</v>
      </c>
      <c r="K332" s="31" t="s">
        <v>89</v>
      </c>
      <c r="L332" s="31" t="s">
        <v>88</v>
      </c>
      <c r="M332" s="32" t="s">
        <v>90</v>
      </c>
    </row>
    <row r="333" spans="1:13" s="5" customFormat="1" x14ac:dyDescent="0.2">
      <c r="A333" s="1">
        <f t="shared" si="6"/>
        <v>327</v>
      </c>
      <c r="B333" s="27" t="s">
        <v>1232</v>
      </c>
      <c r="C333" s="28" t="s">
        <v>1210</v>
      </c>
      <c r="D333" s="28" t="s">
        <v>21</v>
      </c>
      <c r="E333" s="29" t="s">
        <v>1233</v>
      </c>
      <c r="F333" s="29" t="s">
        <v>1234</v>
      </c>
      <c r="G333" s="30">
        <v>701.29314599999998</v>
      </c>
      <c r="H333" s="30">
        <v>626.26</v>
      </c>
      <c r="I333" s="31" t="s">
        <v>87</v>
      </c>
      <c r="J333" s="31" t="s">
        <v>89</v>
      </c>
      <c r="K333" s="31" t="s">
        <v>88</v>
      </c>
      <c r="L333" s="31" t="s">
        <v>88</v>
      </c>
      <c r="M333" s="32" t="s">
        <v>90</v>
      </c>
    </row>
    <row r="334" spans="1:13" s="5" customFormat="1" x14ac:dyDescent="0.2">
      <c r="A334" s="1">
        <f t="shared" si="6"/>
        <v>328</v>
      </c>
      <c r="B334" s="27" t="s">
        <v>1235</v>
      </c>
      <c r="C334" s="28" t="s">
        <v>649</v>
      </c>
      <c r="D334" s="28" t="s">
        <v>66</v>
      </c>
      <c r="E334" s="29" t="s">
        <v>1236</v>
      </c>
      <c r="F334" s="29" t="s">
        <v>1237</v>
      </c>
      <c r="G334" s="30">
        <v>479.4</v>
      </c>
      <c r="H334" s="30">
        <v>201.02</v>
      </c>
      <c r="I334" s="31" t="s">
        <v>113</v>
      </c>
      <c r="J334" s="31" t="s">
        <v>89</v>
      </c>
      <c r="K334" s="31" t="s">
        <v>88</v>
      </c>
      <c r="L334" s="31" t="s">
        <v>88</v>
      </c>
      <c r="M334" s="32" t="s">
        <v>90</v>
      </c>
    </row>
    <row r="335" spans="1:13" s="5" customFormat="1" x14ac:dyDescent="0.2">
      <c r="A335" s="1">
        <f t="shared" si="6"/>
        <v>329</v>
      </c>
      <c r="B335" s="27" t="s">
        <v>1238</v>
      </c>
      <c r="C335" s="28" t="s">
        <v>1210</v>
      </c>
      <c r="D335" s="28" t="s">
        <v>57</v>
      </c>
      <c r="E335" s="29" t="s">
        <v>1239</v>
      </c>
      <c r="F335" s="29" t="s">
        <v>1240</v>
      </c>
      <c r="G335" s="30">
        <v>233.850514</v>
      </c>
      <c r="H335" s="30">
        <v>188.12</v>
      </c>
      <c r="I335" s="31" t="s">
        <v>87</v>
      </c>
      <c r="J335" s="31" t="s">
        <v>89</v>
      </c>
      <c r="K335" s="31" t="s">
        <v>89</v>
      </c>
      <c r="L335" s="31" t="s">
        <v>88</v>
      </c>
      <c r="M335" s="32" t="s">
        <v>90</v>
      </c>
    </row>
    <row r="336" spans="1:13" s="5" customFormat="1" x14ac:dyDescent="0.2">
      <c r="A336" s="1">
        <f t="shared" si="6"/>
        <v>330</v>
      </c>
      <c r="B336" s="27" t="s">
        <v>1241</v>
      </c>
      <c r="C336" s="28" t="s">
        <v>1210</v>
      </c>
      <c r="D336" s="28" t="s">
        <v>40</v>
      </c>
      <c r="E336" s="29" t="s">
        <v>1242</v>
      </c>
      <c r="F336" s="29" t="s">
        <v>1243</v>
      </c>
      <c r="G336" s="30">
        <v>221.78837200000001</v>
      </c>
      <c r="H336" s="30">
        <v>134.6</v>
      </c>
      <c r="I336" s="31" t="s">
        <v>87</v>
      </c>
      <c r="J336" s="31" t="s">
        <v>89</v>
      </c>
      <c r="K336" s="31" t="s">
        <v>89</v>
      </c>
      <c r="L336" s="31" t="s">
        <v>88</v>
      </c>
      <c r="M336" s="32" t="s">
        <v>90</v>
      </c>
    </row>
    <row r="337" spans="1:13" s="5" customFormat="1" x14ac:dyDescent="0.2">
      <c r="A337" s="1">
        <f t="shared" si="6"/>
        <v>331</v>
      </c>
      <c r="B337" s="27" t="s">
        <v>1244</v>
      </c>
      <c r="C337" s="28" t="s">
        <v>250</v>
      </c>
      <c r="D337" s="28" t="s">
        <v>38</v>
      </c>
      <c r="E337" s="29" t="s">
        <v>1245</v>
      </c>
      <c r="F337" s="29" t="s">
        <v>1246</v>
      </c>
      <c r="G337" s="30">
        <v>987.63988199999994</v>
      </c>
      <c r="H337" s="30">
        <v>885.34</v>
      </c>
      <c r="I337" s="31" t="s">
        <v>87</v>
      </c>
      <c r="J337" s="31" t="s">
        <v>89</v>
      </c>
      <c r="K337" s="31" t="s">
        <v>89</v>
      </c>
      <c r="L337" s="31" t="s">
        <v>88</v>
      </c>
      <c r="M337" s="32" t="s">
        <v>90</v>
      </c>
    </row>
    <row r="338" spans="1:13" s="5" customFormat="1" x14ac:dyDescent="0.2">
      <c r="A338" s="1">
        <f t="shared" si="6"/>
        <v>332</v>
      </c>
      <c r="B338" s="27" t="s">
        <v>1247</v>
      </c>
      <c r="C338" s="28" t="s">
        <v>250</v>
      </c>
      <c r="D338" s="28" t="s">
        <v>36</v>
      </c>
      <c r="E338" s="29" t="s">
        <v>1248</v>
      </c>
      <c r="F338" s="29" t="s">
        <v>1249</v>
      </c>
      <c r="G338" s="30">
        <v>12776.960079</v>
      </c>
      <c r="H338" s="30">
        <v>9414.11</v>
      </c>
      <c r="I338" s="31" t="s">
        <v>87</v>
      </c>
      <c r="J338" s="31" t="s">
        <v>89</v>
      </c>
      <c r="K338" s="31" t="s">
        <v>89</v>
      </c>
      <c r="L338" s="31" t="s">
        <v>88</v>
      </c>
      <c r="M338" s="32" t="s">
        <v>90</v>
      </c>
    </row>
    <row r="339" spans="1:13" s="5" customFormat="1" x14ac:dyDescent="0.2">
      <c r="A339" s="1">
        <f t="shared" si="6"/>
        <v>333</v>
      </c>
      <c r="B339" s="27" t="s">
        <v>1250</v>
      </c>
      <c r="C339" s="28" t="s">
        <v>1251</v>
      </c>
      <c r="D339" s="28" t="s">
        <v>22</v>
      </c>
      <c r="E339" s="29" t="s">
        <v>1252</v>
      </c>
      <c r="F339" s="29" t="s">
        <v>1253</v>
      </c>
      <c r="G339" s="30">
        <v>396.16532899999999</v>
      </c>
      <c r="H339" s="30">
        <v>319.95</v>
      </c>
      <c r="I339" s="31" t="s">
        <v>87</v>
      </c>
      <c r="J339" s="31" t="s">
        <v>89</v>
      </c>
      <c r="K339" s="31" t="s">
        <v>89</v>
      </c>
      <c r="L339" s="31" t="s">
        <v>88</v>
      </c>
      <c r="M339" s="32" t="s">
        <v>90</v>
      </c>
    </row>
    <row r="340" spans="1:13" s="5" customFormat="1" x14ac:dyDescent="0.2">
      <c r="A340" s="1">
        <f t="shared" si="6"/>
        <v>334</v>
      </c>
      <c r="B340" s="27" t="s">
        <v>1254</v>
      </c>
      <c r="C340" s="28" t="s">
        <v>1255</v>
      </c>
      <c r="D340" s="28" t="s">
        <v>54</v>
      </c>
      <c r="E340" s="29" t="s">
        <v>1256</v>
      </c>
      <c r="F340" s="29" t="s">
        <v>1257</v>
      </c>
      <c r="G340" s="30">
        <v>1101.05</v>
      </c>
      <c r="H340" s="30">
        <v>730.49</v>
      </c>
      <c r="I340" s="31" t="s">
        <v>87</v>
      </c>
      <c r="J340" s="31" t="s">
        <v>89</v>
      </c>
      <c r="K340" s="31" t="s">
        <v>89</v>
      </c>
      <c r="L340" s="31" t="s">
        <v>88</v>
      </c>
      <c r="M340" s="32" t="s">
        <v>90</v>
      </c>
    </row>
    <row r="341" spans="1:13" s="5" customFormat="1" x14ac:dyDescent="0.2">
      <c r="A341" s="1">
        <f t="shared" si="6"/>
        <v>335</v>
      </c>
      <c r="B341" s="27" t="s">
        <v>1258</v>
      </c>
      <c r="C341" s="28" t="s">
        <v>1106</v>
      </c>
      <c r="D341" s="28" t="s">
        <v>38</v>
      </c>
      <c r="E341" s="29" t="s">
        <v>1259</v>
      </c>
      <c r="F341" s="29" t="s">
        <v>1260</v>
      </c>
      <c r="G341" s="30">
        <v>222.48782199999999</v>
      </c>
      <c r="H341" s="30">
        <v>205.64</v>
      </c>
      <c r="I341" s="31" t="s">
        <v>87</v>
      </c>
      <c r="J341" s="31" t="s">
        <v>89</v>
      </c>
      <c r="K341" s="31" t="s">
        <v>89</v>
      </c>
      <c r="L341" s="31" t="s">
        <v>88</v>
      </c>
      <c r="M341" s="32" t="s">
        <v>90</v>
      </c>
    </row>
    <row r="342" spans="1:13" s="5" customFormat="1" x14ac:dyDescent="0.2">
      <c r="A342" s="1">
        <f t="shared" si="6"/>
        <v>336</v>
      </c>
      <c r="B342" s="27" t="s">
        <v>1261</v>
      </c>
      <c r="C342" s="28" t="s">
        <v>1262</v>
      </c>
      <c r="D342" s="28" t="s">
        <v>78</v>
      </c>
      <c r="E342" s="29" t="s">
        <v>1263</v>
      </c>
      <c r="F342" s="29" t="s">
        <v>1264</v>
      </c>
      <c r="G342" s="30">
        <v>1.86</v>
      </c>
      <c r="H342" s="30">
        <v>1.34</v>
      </c>
      <c r="I342" s="31" t="s">
        <v>87</v>
      </c>
      <c r="J342" s="31" t="s">
        <v>89</v>
      </c>
      <c r="K342" s="31" t="s">
        <v>88</v>
      </c>
      <c r="L342" s="31" t="s">
        <v>88</v>
      </c>
      <c r="M342" s="32" t="s">
        <v>90</v>
      </c>
    </row>
    <row r="343" spans="1:13" s="5" customFormat="1" x14ac:dyDescent="0.2">
      <c r="A343" s="1">
        <f t="shared" si="6"/>
        <v>337</v>
      </c>
      <c r="B343" s="27" t="s">
        <v>1265</v>
      </c>
      <c r="C343" s="28" t="s">
        <v>1262</v>
      </c>
      <c r="D343" s="28" t="s">
        <v>74</v>
      </c>
      <c r="E343" s="29" t="s">
        <v>1266</v>
      </c>
      <c r="F343" s="29" t="s">
        <v>1267</v>
      </c>
      <c r="G343" s="30">
        <v>14.61</v>
      </c>
      <c r="H343" s="30">
        <v>13.74</v>
      </c>
      <c r="I343" s="31" t="s">
        <v>87</v>
      </c>
      <c r="J343" s="31" t="s">
        <v>89</v>
      </c>
      <c r="K343" s="31" t="s">
        <v>88</v>
      </c>
      <c r="L343" s="31" t="s">
        <v>88</v>
      </c>
      <c r="M343" s="32" t="s">
        <v>90</v>
      </c>
    </row>
    <row r="344" spans="1:13" s="5" customFormat="1" x14ac:dyDescent="0.2">
      <c r="A344" s="1">
        <f t="shared" si="6"/>
        <v>338</v>
      </c>
      <c r="B344" s="27" t="s">
        <v>1268</v>
      </c>
      <c r="C344" s="28" t="s">
        <v>1269</v>
      </c>
      <c r="D344" s="28" t="s">
        <v>43</v>
      </c>
      <c r="E344" s="29" t="s">
        <v>1270</v>
      </c>
      <c r="F344" s="29" t="s">
        <v>1271</v>
      </c>
      <c r="G344" s="30">
        <v>1663.05</v>
      </c>
      <c r="H344" s="30">
        <v>1398.73</v>
      </c>
      <c r="I344" s="31" t="s">
        <v>113</v>
      </c>
      <c r="J344" s="31" t="s">
        <v>89</v>
      </c>
      <c r="K344" s="31" t="s">
        <v>88</v>
      </c>
      <c r="L344" s="31" t="s">
        <v>88</v>
      </c>
      <c r="M344" s="32" t="s">
        <v>90</v>
      </c>
    </row>
    <row r="345" spans="1:13" s="5" customFormat="1" x14ac:dyDescent="0.2">
      <c r="A345" s="1">
        <f t="shared" si="6"/>
        <v>339</v>
      </c>
      <c r="B345" s="27" t="s">
        <v>1272</v>
      </c>
      <c r="C345" s="28" t="s">
        <v>1273</v>
      </c>
      <c r="D345" s="28" t="s">
        <v>40</v>
      </c>
      <c r="E345" s="29" t="s">
        <v>1274</v>
      </c>
      <c r="F345" s="29" t="s">
        <v>1275</v>
      </c>
      <c r="G345" s="30">
        <v>217.68</v>
      </c>
      <c r="H345" s="30">
        <v>102.59</v>
      </c>
      <c r="I345" s="31" t="s">
        <v>87</v>
      </c>
      <c r="J345" s="31" t="s">
        <v>89</v>
      </c>
      <c r="K345" s="31" t="s">
        <v>89</v>
      </c>
      <c r="L345" s="31" t="s">
        <v>88</v>
      </c>
      <c r="M345" s="32" t="s">
        <v>90</v>
      </c>
    </row>
    <row r="346" spans="1:13" s="5" customFormat="1" x14ac:dyDescent="0.2">
      <c r="A346" s="1">
        <f t="shared" si="6"/>
        <v>340</v>
      </c>
      <c r="B346" s="27" t="s">
        <v>1276</v>
      </c>
      <c r="C346" s="28" t="s">
        <v>104</v>
      </c>
      <c r="D346" s="28" t="s">
        <v>59</v>
      </c>
      <c r="E346" s="29" t="s">
        <v>1277</v>
      </c>
      <c r="F346" s="29" t="s">
        <v>1278</v>
      </c>
      <c r="G346" s="30">
        <v>96.354903000000007</v>
      </c>
      <c r="H346" s="30">
        <v>71.88</v>
      </c>
      <c r="I346" s="31" t="s">
        <v>87</v>
      </c>
      <c r="J346" s="31" t="s">
        <v>89</v>
      </c>
      <c r="K346" s="31" t="s">
        <v>89</v>
      </c>
      <c r="L346" s="31" t="s">
        <v>88</v>
      </c>
      <c r="M346" s="32" t="s">
        <v>90</v>
      </c>
    </row>
    <row r="347" spans="1:13" s="5" customFormat="1" x14ac:dyDescent="0.2">
      <c r="A347" s="1">
        <f t="shared" si="6"/>
        <v>341</v>
      </c>
      <c r="B347" s="27" t="s">
        <v>1279</v>
      </c>
      <c r="C347" s="28" t="s">
        <v>1280</v>
      </c>
      <c r="D347" s="28" t="s">
        <v>49</v>
      </c>
      <c r="E347" s="29" t="s">
        <v>1281</v>
      </c>
      <c r="F347" s="29" t="s">
        <v>1282</v>
      </c>
      <c r="G347" s="30">
        <v>21.14</v>
      </c>
      <c r="H347" s="30">
        <v>9.56</v>
      </c>
      <c r="I347" s="31" t="s">
        <v>113</v>
      </c>
      <c r="J347" s="31" t="s">
        <v>88</v>
      </c>
      <c r="K347" s="31" t="s">
        <v>88</v>
      </c>
      <c r="L347" s="31" t="s">
        <v>88</v>
      </c>
      <c r="M347" s="32" t="s">
        <v>90</v>
      </c>
    </row>
    <row r="348" spans="1:13" s="5" customFormat="1" x14ac:dyDescent="0.2">
      <c r="A348" s="1">
        <f t="shared" si="6"/>
        <v>342</v>
      </c>
      <c r="B348" s="27" t="s">
        <v>1283</v>
      </c>
      <c r="C348" s="28" t="s">
        <v>1280</v>
      </c>
      <c r="D348" s="28" t="s">
        <v>49</v>
      </c>
      <c r="E348" s="29" t="s">
        <v>1284</v>
      </c>
      <c r="F348" s="29" t="s">
        <v>1285</v>
      </c>
      <c r="G348" s="30">
        <v>8.0299999999999994</v>
      </c>
      <c r="H348" s="30">
        <v>6.3</v>
      </c>
      <c r="I348" s="31" t="s">
        <v>113</v>
      </c>
      <c r="J348" s="31" t="s">
        <v>88</v>
      </c>
      <c r="K348" s="31" t="s">
        <v>88</v>
      </c>
      <c r="L348" s="31" t="s">
        <v>88</v>
      </c>
      <c r="M348" s="32" t="s">
        <v>90</v>
      </c>
    </row>
    <row r="349" spans="1:13" s="5" customFormat="1" x14ac:dyDescent="0.2">
      <c r="A349" s="1">
        <f t="shared" si="6"/>
        <v>343</v>
      </c>
      <c r="B349" s="27" t="s">
        <v>1286</v>
      </c>
      <c r="C349" s="28" t="s">
        <v>1287</v>
      </c>
      <c r="D349" s="28" t="s">
        <v>39</v>
      </c>
      <c r="E349" s="29" t="s">
        <v>1288</v>
      </c>
      <c r="F349" s="29" t="s">
        <v>1289</v>
      </c>
      <c r="G349" s="30">
        <v>2390.8074649999999</v>
      </c>
      <c r="H349" s="30">
        <v>2126.39</v>
      </c>
      <c r="I349" s="31" t="s">
        <v>87</v>
      </c>
      <c r="J349" s="31" t="s">
        <v>89</v>
      </c>
      <c r="K349" s="31" t="s">
        <v>89</v>
      </c>
      <c r="L349" s="31" t="s">
        <v>88</v>
      </c>
      <c r="M349" s="32" t="s">
        <v>90</v>
      </c>
    </row>
    <row r="350" spans="1:13" s="5" customFormat="1" x14ac:dyDescent="0.2">
      <c r="A350" s="1">
        <f t="shared" si="6"/>
        <v>344</v>
      </c>
      <c r="B350" s="27" t="s">
        <v>1290</v>
      </c>
      <c r="C350" s="28" t="s">
        <v>1291</v>
      </c>
      <c r="D350" s="28" t="s">
        <v>63</v>
      </c>
      <c r="E350" s="29" t="s">
        <v>1292</v>
      </c>
      <c r="F350" s="29" t="s">
        <v>1293</v>
      </c>
      <c r="G350" s="30">
        <v>412.14</v>
      </c>
      <c r="H350" s="30">
        <v>347.33</v>
      </c>
      <c r="I350" s="31" t="s">
        <v>113</v>
      </c>
      <c r="J350" s="31" t="s">
        <v>89</v>
      </c>
      <c r="K350" s="31" t="s">
        <v>88</v>
      </c>
      <c r="L350" s="31" t="s">
        <v>88</v>
      </c>
      <c r="M350" s="32" t="s">
        <v>90</v>
      </c>
    </row>
    <row r="351" spans="1:13" s="5" customFormat="1" x14ac:dyDescent="0.2">
      <c r="A351" s="1">
        <f t="shared" si="6"/>
        <v>345</v>
      </c>
      <c r="B351" s="27" t="s">
        <v>1294</v>
      </c>
      <c r="C351" s="28" t="s">
        <v>286</v>
      </c>
      <c r="D351" s="28" t="s">
        <v>60</v>
      </c>
      <c r="E351" s="29" t="s">
        <v>1295</v>
      </c>
      <c r="F351" s="29" t="s">
        <v>1296</v>
      </c>
      <c r="G351" s="30">
        <v>165.934741</v>
      </c>
      <c r="H351" s="30">
        <v>151.76</v>
      </c>
      <c r="I351" s="31" t="s">
        <v>87</v>
      </c>
      <c r="J351" s="31" t="s">
        <v>89</v>
      </c>
      <c r="K351" s="31" t="s">
        <v>89</v>
      </c>
      <c r="L351" s="31" t="s">
        <v>88</v>
      </c>
      <c r="M351" s="32" t="s">
        <v>90</v>
      </c>
    </row>
    <row r="352" spans="1:13" s="5" customFormat="1" x14ac:dyDescent="0.2">
      <c r="A352" s="1">
        <f t="shared" si="6"/>
        <v>346</v>
      </c>
      <c r="B352" s="27" t="s">
        <v>1297</v>
      </c>
      <c r="C352" s="28" t="s">
        <v>1298</v>
      </c>
      <c r="D352" s="28" t="s">
        <v>66</v>
      </c>
      <c r="E352" s="29" t="s">
        <v>1299</v>
      </c>
      <c r="F352" s="29" t="s">
        <v>1300</v>
      </c>
      <c r="G352" s="30">
        <v>1699.79</v>
      </c>
      <c r="H352" s="30">
        <v>948.39</v>
      </c>
      <c r="I352" s="31" t="s">
        <v>87</v>
      </c>
      <c r="J352" s="31" t="s">
        <v>89</v>
      </c>
      <c r="K352" s="31" t="s">
        <v>88</v>
      </c>
      <c r="L352" s="31" t="s">
        <v>88</v>
      </c>
      <c r="M352" s="32" t="s">
        <v>90</v>
      </c>
    </row>
    <row r="353" spans="1:13" s="5" customFormat="1" x14ac:dyDescent="0.2">
      <c r="A353" s="1">
        <f t="shared" si="6"/>
        <v>347</v>
      </c>
      <c r="B353" s="27" t="s">
        <v>1301</v>
      </c>
      <c r="C353" s="28" t="s">
        <v>1302</v>
      </c>
      <c r="D353" s="28" t="s">
        <v>56</v>
      </c>
      <c r="E353" s="29" t="s">
        <v>1303</v>
      </c>
      <c r="F353" s="29" t="s">
        <v>1304</v>
      </c>
      <c r="G353" s="30">
        <v>2.19</v>
      </c>
      <c r="H353" s="30">
        <v>1.77</v>
      </c>
      <c r="I353" s="31" t="s">
        <v>113</v>
      </c>
      <c r="J353" s="31" t="s">
        <v>89</v>
      </c>
      <c r="K353" s="31" t="s">
        <v>88</v>
      </c>
      <c r="L353" s="31" t="s">
        <v>88</v>
      </c>
      <c r="M353" s="32" t="s">
        <v>1305</v>
      </c>
    </row>
    <row r="354" spans="1:13" s="5" customFormat="1" x14ac:dyDescent="0.2">
      <c r="A354" s="1">
        <f t="shared" si="6"/>
        <v>348</v>
      </c>
      <c r="B354" s="27" t="s">
        <v>1306</v>
      </c>
      <c r="C354" s="28" t="s">
        <v>1307</v>
      </c>
      <c r="D354" s="28" t="s">
        <v>56</v>
      </c>
      <c r="E354" s="29" t="s">
        <v>1308</v>
      </c>
      <c r="F354" s="29" t="s">
        <v>1309</v>
      </c>
      <c r="G354" s="30">
        <v>8.14</v>
      </c>
      <c r="H354" s="30">
        <v>6.63</v>
      </c>
      <c r="I354" s="31" t="s">
        <v>87</v>
      </c>
      <c r="J354" s="31" t="s">
        <v>89</v>
      </c>
      <c r="K354" s="31" t="s">
        <v>89</v>
      </c>
      <c r="L354" s="31" t="s">
        <v>88</v>
      </c>
      <c r="M354" s="32" t="s">
        <v>173</v>
      </c>
    </row>
    <row r="355" spans="1:13" s="5" customFormat="1" x14ac:dyDescent="0.2">
      <c r="A355" s="1">
        <f t="shared" si="6"/>
        <v>349</v>
      </c>
      <c r="B355" s="27" t="s">
        <v>1310</v>
      </c>
      <c r="C355" s="28" t="s">
        <v>1311</v>
      </c>
      <c r="D355" s="28" t="s">
        <v>60</v>
      </c>
      <c r="E355" s="29" t="s">
        <v>1312</v>
      </c>
      <c r="F355" s="29" t="s">
        <v>1313</v>
      </c>
      <c r="G355" s="30">
        <v>5.3458600000000001</v>
      </c>
      <c r="H355" s="30">
        <v>4.05</v>
      </c>
      <c r="I355" s="31" t="s">
        <v>87</v>
      </c>
      <c r="J355" s="31" t="s">
        <v>89</v>
      </c>
      <c r="K355" s="31" t="s">
        <v>89</v>
      </c>
      <c r="L355" s="31" t="s">
        <v>88</v>
      </c>
      <c r="M355" s="32" t="s">
        <v>90</v>
      </c>
    </row>
    <row r="356" spans="1:13" s="5" customFormat="1" x14ac:dyDescent="0.2">
      <c r="A356" s="1">
        <f t="shared" si="6"/>
        <v>350</v>
      </c>
      <c r="B356" s="27" t="s">
        <v>1314</v>
      </c>
      <c r="C356" s="28" t="s">
        <v>1315</v>
      </c>
      <c r="D356" s="28" t="s">
        <v>53</v>
      </c>
      <c r="E356" s="29" t="s">
        <v>247</v>
      </c>
      <c r="F356" s="29" t="s">
        <v>1316</v>
      </c>
      <c r="G356" s="30">
        <v>324.33</v>
      </c>
      <c r="H356" s="30">
        <v>202.31</v>
      </c>
      <c r="I356" s="31" t="s">
        <v>1317</v>
      </c>
      <c r="J356" s="31" t="s">
        <v>88</v>
      </c>
      <c r="K356" s="31" t="s">
        <v>88</v>
      </c>
      <c r="L356" s="31" t="s">
        <v>88</v>
      </c>
      <c r="M356" s="32" t="s">
        <v>90</v>
      </c>
    </row>
    <row r="357" spans="1:13" s="5" customFormat="1" x14ac:dyDescent="0.2">
      <c r="A357" s="1">
        <f t="shared" si="6"/>
        <v>351</v>
      </c>
      <c r="B357" s="27" t="s">
        <v>1318</v>
      </c>
      <c r="C357" s="28" t="s">
        <v>1318</v>
      </c>
      <c r="D357" s="28" t="s">
        <v>23</v>
      </c>
      <c r="E357" s="29" t="s">
        <v>1319</v>
      </c>
      <c r="F357" s="29" t="s">
        <v>1320</v>
      </c>
      <c r="G357" s="30">
        <v>1239.95</v>
      </c>
      <c r="H357" s="30">
        <v>781.85</v>
      </c>
      <c r="I357" s="31" t="s">
        <v>113</v>
      </c>
      <c r="J357" s="31" t="s">
        <v>88</v>
      </c>
      <c r="K357" s="31" t="s">
        <v>88</v>
      </c>
      <c r="L357" s="31" t="s">
        <v>89</v>
      </c>
      <c r="M357" s="32" t="s">
        <v>90</v>
      </c>
    </row>
    <row r="358" spans="1:13" s="5" customFormat="1" x14ac:dyDescent="0.2">
      <c r="A358" s="1">
        <f t="shared" si="6"/>
        <v>352</v>
      </c>
      <c r="B358" s="27" t="s">
        <v>1321</v>
      </c>
      <c r="C358" s="28" t="s">
        <v>1322</v>
      </c>
      <c r="D358" s="28" t="s">
        <v>67</v>
      </c>
      <c r="E358" s="29" t="s">
        <v>1323</v>
      </c>
      <c r="F358" s="29" t="s">
        <v>1324</v>
      </c>
      <c r="G358" s="30">
        <v>908.4</v>
      </c>
      <c r="H358" s="30">
        <v>470.14</v>
      </c>
      <c r="I358" s="31" t="s">
        <v>87</v>
      </c>
      <c r="J358" s="31" t="s">
        <v>89</v>
      </c>
      <c r="K358" s="31" t="s">
        <v>88</v>
      </c>
      <c r="L358" s="31" t="s">
        <v>88</v>
      </c>
      <c r="M358" s="32" t="s">
        <v>90</v>
      </c>
    </row>
    <row r="359" spans="1:13" s="5" customFormat="1" x14ac:dyDescent="0.2">
      <c r="A359" s="1">
        <f t="shared" si="6"/>
        <v>353</v>
      </c>
      <c r="B359" s="27" t="s">
        <v>1325</v>
      </c>
      <c r="C359" s="28" t="s">
        <v>1326</v>
      </c>
      <c r="D359" s="28" t="s">
        <v>49</v>
      </c>
      <c r="E359" s="29" t="s">
        <v>1327</v>
      </c>
      <c r="F359" s="29" t="s">
        <v>1328</v>
      </c>
      <c r="G359" s="30">
        <v>422.27</v>
      </c>
      <c r="H359" s="30">
        <v>243.49</v>
      </c>
      <c r="I359" s="31" t="s">
        <v>113</v>
      </c>
      <c r="J359" s="31" t="s">
        <v>89</v>
      </c>
      <c r="K359" s="31" t="s">
        <v>88</v>
      </c>
      <c r="L359" s="31" t="s">
        <v>88</v>
      </c>
      <c r="M359" s="32" t="s">
        <v>90</v>
      </c>
    </row>
    <row r="360" spans="1:13" s="5" customFormat="1" x14ac:dyDescent="0.2">
      <c r="A360" s="1">
        <f t="shared" si="6"/>
        <v>354</v>
      </c>
      <c r="B360" s="27" t="s">
        <v>1329</v>
      </c>
      <c r="C360" s="28" t="s">
        <v>1330</v>
      </c>
      <c r="D360" s="28" t="s">
        <v>59</v>
      </c>
      <c r="E360" s="29" t="s">
        <v>1331</v>
      </c>
      <c r="F360" s="29" t="s">
        <v>1332</v>
      </c>
      <c r="G360" s="30">
        <v>798.69037000000003</v>
      </c>
      <c r="H360" s="30">
        <v>697.48</v>
      </c>
      <c r="I360" s="31" t="s">
        <v>87</v>
      </c>
      <c r="J360" s="31" t="s">
        <v>89</v>
      </c>
      <c r="K360" s="31" t="s">
        <v>89</v>
      </c>
      <c r="L360" s="31" t="s">
        <v>88</v>
      </c>
      <c r="M360" s="32" t="s">
        <v>90</v>
      </c>
    </row>
    <row r="361" spans="1:13" s="5" customFormat="1" x14ac:dyDescent="0.2">
      <c r="A361" s="1">
        <f t="shared" si="6"/>
        <v>355</v>
      </c>
      <c r="B361" s="27" t="s">
        <v>1333</v>
      </c>
      <c r="C361" s="28" t="s">
        <v>1334</v>
      </c>
      <c r="D361" s="28" t="s">
        <v>37</v>
      </c>
      <c r="E361" s="29" t="s">
        <v>1335</v>
      </c>
      <c r="F361" s="29" t="s">
        <v>1336</v>
      </c>
      <c r="G361" s="30">
        <v>2035.581295</v>
      </c>
      <c r="H361" s="30">
        <v>1666.59</v>
      </c>
      <c r="I361" s="31" t="s">
        <v>87</v>
      </c>
      <c r="J361" s="31" t="s">
        <v>89</v>
      </c>
      <c r="K361" s="31" t="s">
        <v>89</v>
      </c>
      <c r="L361" s="31" t="s">
        <v>88</v>
      </c>
      <c r="M361" s="32" t="s">
        <v>280</v>
      </c>
    </row>
    <row r="362" spans="1:13" s="5" customFormat="1" x14ac:dyDescent="0.2">
      <c r="A362" s="1">
        <f t="shared" si="6"/>
        <v>356</v>
      </c>
      <c r="B362" s="27" t="s">
        <v>1337</v>
      </c>
      <c r="C362" s="28" t="s">
        <v>1338</v>
      </c>
      <c r="D362" s="28" t="s">
        <v>35</v>
      </c>
      <c r="E362" s="29" t="s">
        <v>1339</v>
      </c>
      <c r="F362" s="29" t="s">
        <v>1340</v>
      </c>
      <c r="G362" s="30">
        <v>2041.01</v>
      </c>
      <c r="H362" s="30">
        <v>668.8</v>
      </c>
      <c r="I362" s="31" t="s">
        <v>113</v>
      </c>
      <c r="J362" s="31" t="s">
        <v>89</v>
      </c>
      <c r="K362" s="31" t="s">
        <v>88</v>
      </c>
      <c r="L362" s="31" t="s">
        <v>88</v>
      </c>
      <c r="M362" s="32" t="s">
        <v>1341</v>
      </c>
    </row>
    <row r="363" spans="1:13" s="5" customFormat="1" x14ac:dyDescent="0.2">
      <c r="A363" s="1">
        <f t="shared" si="6"/>
        <v>357</v>
      </c>
      <c r="B363" s="27" t="s">
        <v>1342</v>
      </c>
      <c r="C363" s="28" t="s">
        <v>586</v>
      </c>
      <c r="D363" s="28" t="s">
        <v>74</v>
      </c>
      <c r="E363" s="29" t="s">
        <v>1343</v>
      </c>
      <c r="F363" s="29" t="s">
        <v>1344</v>
      </c>
      <c r="G363" s="30">
        <v>89.57</v>
      </c>
      <c r="H363" s="30">
        <v>85.64</v>
      </c>
      <c r="I363" s="31" t="s">
        <v>87</v>
      </c>
      <c r="J363" s="31" t="s">
        <v>89</v>
      </c>
      <c r="K363" s="31" t="s">
        <v>88</v>
      </c>
      <c r="L363" s="31" t="s">
        <v>88</v>
      </c>
      <c r="M363" s="32" t="s">
        <v>90</v>
      </c>
    </row>
    <row r="364" spans="1:13" s="5" customFormat="1" x14ac:dyDescent="0.2">
      <c r="A364" s="1">
        <f t="shared" si="6"/>
        <v>358</v>
      </c>
      <c r="B364" s="27" t="s">
        <v>1345</v>
      </c>
      <c r="C364" s="28" t="s">
        <v>586</v>
      </c>
      <c r="D364" s="28" t="s">
        <v>73</v>
      </c>
      <c r="E364" s="29" t="s">
        <v>1346</v>
      </c>
      <c r="F364" s="29" t="s">
        <v>1347</v>
      </c>
      <c r="G364" s="30">
        <v>2.69</v>
      </c>
      <c r="H364" s="30">
        <v>2.71</v>
      </c>
      <c r="I364" s="31" t="s">
        <v>87</v>
      </c>
      <c r="J364" s="31" t="s">
        <v>89</v>
      </c>
      <c r="K364" s="31" t="s">
        <v>88</v>
      </c>
      <c r="L364" s="31" t="s">
        <v>88</v>
      </c>
      <c r="M364" s="32" t="s">
        <v>90</v>
      </c>
    </row>
    <row r="365" spans="1:13" s="5" customFormat="1" x14ac:dyDescent="0.2">
      <c r="A365" s="1">
        <f t="shared" si="6"/>
        <v>359</v>
      </c>
      <c r="B365" s="27" t="s">
        <v>1348</v>
      </c>
      <c r="C365" s="28" t="s">
        <v>586</v>
      </c>
      <c r="D365" s="28" t="s">
        <v>74</v>
      </c>
      <c r="E365" s="29" t="s">
        <v>1349</v>
      </c>
      <c r="F365" s="29" t="s">
        <v>1350</v>
      </c>
      <c r="G365" s="30">
        <v>0.2</v>
      </c>
      <c r="H365" s="30">
        <v>0.26</v>
      </c>
      <c r="I365" s="31" t="s">
        <v>87</v>
      </c>
      <c r="J365" s="31" t="s">
        <v>89</v>
      </c>
      <c r="K365" s="31" t="s">
        <v>88</v>
      </c>
      <c r="L365" s="31" t="s">
        <v>88</v>
      </c>
      <c r="M365" s="32" t="s">
        <v>90</v>
      </c>
    </row>
    <row r="366" spans="1:13" s="5" customFormat="1" x14ac:dyDescent="0.2">
      <c r="A366" s="1">
        <f t="shared" si="6"/>
        <v>360</v>
      </c>
      <c r="B366" s="27" t="s">
        <v>1351</v>
      </c>
      <c r="C366" s="28" t="s">
        <v>586</v>
      </c>
      <c r="D366" s="28" t="s">
        <v>74</v>
      </c>
      <c r="E366" s="29" t="s">
        <v>1352</v>
      </c>
      <c r="F366" s="29" t="s">
        <v>1353</v>
      </c>
      <c r="G366" s="30">
        <v>2.81</v>
      </c>
      <c r="H366" s="30">
        <v>1.57</v>
      </c>
      <c r="I366" s="31" t="s">
        <v>87</v>
      </c>
      <c r="J366" s="31" t="s">
        <v>89</v>
      </c>
      <c r="K366" s="31" t="s">
        <v>88</v>
      </c>
      <c r="L366" s="31" t="s">
        <v>88</v>
      </c>
      <c r="M366" s="32" t="s">
        <v>90</v>
      </c>
    </row>
    <row r="367" spans="1:13" s="5" customFormat="1" x14ac:dyDescent="0.2">
      <c r="A367" s="1">
        <f t="shared" si="6"/>
        <v>361</v>
      </c>
      <c r="B367" s="27" t="s">
        <v>1354</v>
      </c>
      <c r="C367" s="28" t="s">
        <v>509</v>
      </c>
      <c r="D367" s="28" t="s">
        <v>78</v>
      </c>
      <c r="E367" s="29" t="s">
        <v>1355</v>
      </c>
      <c r="F367" s="29" t="s">
        <v>1356</v>
      </c>
      <c r="G367" s="30">
        <v>13.16</v>
      </c>
      <c r="H367" s="30">
        <v>12.84</v>
      </c>
      <c r="I367" s="31" t="s">
        <v>87</v>
      </c>
      <c r="J367" s="31" t="s">
        <v>89</v>
      </c>
      <c r="K367" s="31" t="s">
        <v>88</v>
      </c>
      <c r="L367" s="31" t="s">
        <v>88</v>
      </c>
      <c r="M367" s="32" t="s">
        <v>90</v>
      </c>
    </row>
    <row r="368" spans="1:13" s="5" customFormat="1" x14ac:dyDescent="0.2">
      <c r="A368" s="1">
        <f t="shared" si="6"/>
        <v>362</v>
      </c>
      <c r="B368" s="27" t="s">
        <v>1357</v>
      </c>
      <c r="C368" s="28" t="s">
        <v>586</v>
      </c>
      <c r="D368" s="28" t="s">
        <v>74</v>
      </c>
      <c r="E368" s="29" t="s">
        <v>1358</v>
      </c>
      <c r="F368" s="29" t="s">
        <v>1359</v>
      </c>
      <c r="G368" s="30">
        <v>28.67</v>
      </c>
      <c r="H368" s="30">
        <v>27.95</v>
      </c>
      <c r="I368" s="31" t="s">
        <v>87</v>
      </c>
      <c r="J368" s="31" t="s">
        <v>89</v>
      </c>
      <c r="K368" s="31" t="s">
        <v>88</v>
      </c>
      <c r="L368" s="31" t="s">
        <v>88</v>
      </c>
      <c r="M368" s="32" t="s">
        <v>90</v>
      </c>
    </row>
    <row r="369" spans="1:13" s="5" customFormat="1" x14ac:dyDescent="0.2">
      <c r="A369" s="1">
        <f t="shared" si="6"/>
        <v>363</v>
      </c>
      <c r="B369" s="27" t="s">
        <v>1360</v>
      </c>
      <c r="C369" s="28" t="s">
        <v>273</v>
      </c>
      <c r="D369" s="28" t="s">
        <v>39</v>
      </c>
      <c r="E369" s="29" t="s">
        <v>1361</v>
      </c>
      <c r="F369" s="29" t="s">
        <v>1362</v>
      </c>
      <c r="G369" s="30">
        <v>889.18200000000002</v>
      </c>
      <c r="H369" s="30">
        <v>727.03</v>
      </c>
      <c r="I369" s="31" t="s">
        <v>87</v>
      </c>
      <c r="J369" s="31" t="s">
        <v>89</v>
      </c>
      <c r="K369" s="31" t="s">
        <v>89</v>
      </c>
      <c r="L369" s="31" t="s">
        <v>88</v>
      </c>
      <c r="M369" s="32" t="s">
        <v>90</v>
      </c>
    </row>
    <row r="370" spans="1:13" s="5" customFormat="1" x14ac:dyDescent="0.2">
      <c r="A370" s="1">
        <f t="shared" si="6"/>
        <v>364</v>
      </c>
      <c r="B370" s="27" t="s">
        <v>1363</v>
      </c>
      <c r="C370" s="28" t="s">
        <v>286</v>
      </c>
      <c r="D370" s="28" t="s">
        <v>74</v>
      </c>
      <c r="E370" s="29" t="s">
        <v>1364</v>
      </c>
      <c r="F370" s="29" t="s">
        <v>1365</v>
      </c>
      <c r="G370" s="30">
        <v>124.05</v>
      </c>
      <c r="H370" s="30">
        <v>113.75</v>
      </c>
      <c r="I370" s="31" t="s">
        <v>87</v>
      </c>
      <c r="J370" s="31" t="s">
        <v>89</v>
      </c>
      <c r="K370" s="31" t="s">
        <v>88</v>
      </c>
      <c r="L370" s="31" t="s">
        <v>88</v>
      </c>
      <c r="M370" s="32" t="s">
        <v>90</v>
      </c>
    </row>
    <row r="371" spans="1:13" s="5" customFormat="1" x14ac:dyDescent="0.2">
      <c r="A371" s="1">
        <f t="shared" si="6"/>
        <v>365</v>
      </c>
      <c r="B371" s="27" t="s">
        <v>1366</v>
      </c>
      <c r="C371" s="28" t="s">
        <v>1367</v>
      </c>
      <c r="D371" s="28" t="s">
        <v>41</v>
      </c>
      <c r="E371" s="29" t="s">
        <v>1368</v>
      </c>
      <c r="F371" s="29" t="s">
        <v>1369</v>
      </c>
      <c r="G371" s="30">
        <v>499.81</v>
      </c>
      <c r="H371" s="30">
        <v>392.92</v>
      </c>
      <c r="I371" s="31" t="s">
        <v>113</v>
      </c>
      <c r="J371" s="31" t="s">
        <v>89</v>
      </c>
      <c r="K371" s="31" t="s">
        <v>88</v>
      </c>
      <c r="L371" s="31" t="s">
        <v>89</v>
      </c>
      <c r="M371" s="32" t="s">
        <v>90</v>
      </c>
    </row>
    <row r="372" spans="1:13" s="5" customFormat="1" x14ac:dyDescent="0.2">
      <c r="A372" s="1">
        <f t="shared" si="6"/>
        <v>366</v>
      </c>
      <c r="B372" s="27" t="s">
        <v>1370</v>
      </c>
      <c r="C372" s="28" t="s">
        <v>1371</v>
      </c>
      <c r="D372" s="28" t="s">
        <v>54</v>
      </c>
      <c r="E372" s="29" t="s">
        <v>1372</v>
      </c>
      <c r="F372" s="29" t="s">
        <v>1373</v>
      </c>
      <c r="G372" s="30">
        <v>145.09</v>
      </c>
      <c r="H372" s="30">
        <v>150.41999999999999</v>
      </c>
      <c r="I372" s="31" t="s">
        <v>87</v>
      </c>
      <c r="J372" s="31" t="s">
        <v>89</v>
      </c>
      <c r="K372" s="31" t="s">
        <v>89</v>
      </c>
      <c r="L372" s="31" t="s">
        <v>88</v>
      </c>
      <c r="M372" s="32" t="s">
        <v>90</v>
      </c>
    </row>
    <row r="373" spans="1:13" s="5" customFormat="1" x14ac:dyDescent="0.2">
      <c r="A373" s="1">
        <f t="shared" si="6"/>
        <v>367</v>
      </c>
      <c r="B373" s="27" t="s">
        <v>1374</v>
      </c>
      <c r="C373" s="28" t="s">
        <v>273</v>
      </c>
      <c r="D373" s="28" t="s">
        <v>70</v>
      </c>
      <c r="E373" s="29" t="s">
        <v>1375</v>
      </c>
      <c r="F373" s="29" t="s">
        <v>1376</v>
      </c>
      <c r="G373" s="30">
        <v>1156.1593290000001</v>
      </c>
      <c r="H373" s="30">
        <v>891.76</v>
      </c>
      <c r="I373" s="31" t="s">
        <v>87</v>
      </c>
      <c r="J373" s="31" t="s">
        <v>89</v>
      </c>
      <c r="K373" s="31" t="s">
        <v>89</v>
      </c>
      <c r="L373" s="31" t="s">
        <v>88</v>
      </c>
      <c r="M373" s="32" t="s">
        <v>90</v>
      </c>
    </row>
    <row r="374" spans="1:13" s="5" customFormat="1" x14ac:dyDescent="0.2">
      <c r="A374" s="1">
        <f t="shared" si="6"/>
        <v>368</v>
      </c>
      <c r="B374" s="27" t="s">
        <v>1377</v>
      </c>
      <c r="C374" s="28" t="s">
        <v>494</v>
      </c>
      <c r="D374" s="28" t="s">
        <v>54</v>
      </c>
      <c r="E374" s="29" t="s">
        <v>1378</v>
      </c>
      <c r="F374" s="29" t="s">
        <v>1379</v>
      </c>
      <c r="G374" s="30">
        <v>97.15</v>
      </c>
      <c r="H374" s="30">
        <v>61.51</v>
      </c>
      <c r="I374" s="31" t="s">
        <v>87</v>
      </c>
      <c r="J374" s="31" t="s">
        <v>89</v>
      </c>
      <c r="K374" s="31" t="s">
        <v>89</v>
      </c>
      <c r="L374" s="31" t="s">
        <v>88</v>
      </c>
      <c r="M374" s="32" t="s">
        <v>90</v>
      </c>
    </row>
    <row r="375" spans="1:13" s="5" customFormat="1" x14ac:dyDescent="0.2">
      <c r="A375" s="1">
        <f t="shared" si="6"/>
        <v>369</v>
      </c>
      <c r="B375" s="27" t="s">
        <v>1380</v>
      </c>
      <c r="C375" s="28" t="s">
        <v>494</v>
      </c>
      <c r="D375" s="28" t="s">
        <v>69</v>
      </c>
      <c r="E375" s="29" t="s">
        <v>1381</v>
      </c>
      <c r="F375" s="29" t="s">
        <v>1382</v>
      </c>
      <c r="G375" s="30">
        <v>775.79</v>
      </c>
      <c r="H375" s="30">
        <v>197.52</v>
      </c>
      <c r="I375" s="31" t="s">
        <v>87</v>
      </c>
      <c r="J375" s="31" t="s">
        <v>89</v>
      </c>
      <c r="K375" s="31" t="s">
        <v>88</v>
      </c>
      <c r="L375" s="31" t="s">
        <v>88</v>
      </c>
      <c r="M375" s="32" t="s">
        <v>90</v>
      </c>
    </row>
    <row r="376" spans="1:13" s="5" customFormat="1" x14ac:dyDescent="0.2">
      <c r="A376" s="1">
        <f t="shared" si="6"/>
        <v>370</v>
      </c>
      <c r="B376" s="27" t="s">
        <v>1383</v>
      </c>
      <c r="C376" s="28" t="s">
        <v>494</v>
      </c>
      <c r="D376" s="28" t="s">
        <v>74</v>
      </c>
      <c r="E376" s="29" t="s">
        <v>1384</v>
      </c>
      <c r="F376" s="29" t="s">
        <v>1385</v>
      </c>
      <c r="G376" s="30">
        <v>53.85</v>
      </c>
      <c r="H376" s="30">
        <v>50.8</v>
      </c>
      <c r="I376" s="31" t="s">
        <v>87</v>
      </c>
      <c r="J376" s="31" t="s">
        <v>89</v>
      </c>
      <c r="K376" s="31" t="s">
        <v>88</v>
      </c>
      <c r="L376" s="31" t="s">
        <v>88</v>
      </c>
      <c r="M376" s="32" t="s">
        <v>90</v>
      </c>
    </row>
    <row r="377" spans="1:13" s="5" customFormat="1" x14ac:dyDescent="0.2">
      <c r="A377" s="1">
        <f t="shared" si="6"/>
        <v>371</v>
      </c>
      <c r="B377" s="27" t="s">
        <v>1386</v>
      </c>
      <c r="C377" s="28" t="s">
        <v>1387</v>
      </c>
      <c r="D377" s="28" t="s">
        <v>68</v>
      </c>
      <c r="E377" s="29" t="s">
        <v>1388</v>
      </c>
      <c r="F377" s="29" t="s">
        <v>1389</v>
      </c>
      <c r="G377" s="30">
        <v>5063.3900000000003</v>
      </c>
      <c r="H377" s="30">
        <v>2661.43</v>
      </c>
      <c r="I377" s="31" t="s">
        <v>87</v>
      </c>
      <c r="J377" s="31" t="s">
        <v>89</v>
      </c>
      <c r="K377" s="31" t="s">
        <v>88</v>
      </c>
      <c r="L377" s="31" t="s">
        <v>88</v>
      </c>
      <c r="M377" s="32" t="s">
        <v>90</v>
      </c>
    </row>
    <row r="378" spans="1:13" s="5" customFormat="1" x14ac:dyDescent="0.2">
      <c r="A378" s="1">
        <f t="shared" si="6"/>
        <v>372</v>
      </c>
      <c r="B378" s="27" t="s">
        <v>1390</v>
      </c>
      <c r="C378" s="28" t="s">
        <v>1387</v>
      </c>
      <c r="D378" s="28" t="s">
        <v>64</v>
      </c>
      <c r="E378" s="29" t="s">
        <v>1391</v>
      </c>
      <c r="F378" s="29" t="s">
        <v>1392</v>
      </c>
      <c r="G378" s="30">
        <v>1206.02</v>
      </c>
      <c r="H378" s="30">
        <v>410.11</v>
      </c>
      <c r="I378" s="31" t="s">
        <v>87</v>
      </c>
      <c r="J378" s="31" t="s">
        <v>89</v>
      </c>
      <c r="K378" s="31" t="s">
        <v>89</v>
      </c>
      <c r="L378" s="31" t="s">
        <v>88</v>
      </c>
      <c r="M378" s="32" t="s">
        <v>90</v>
      </c>
    </row>
    <row r="379" spans="1:13" s="5" customFormat="1" x14ac:dyDescent="0.2">
      <c r="A379" s="1">
        <f t="shared" si="6"/>
        <v>373</v>
      </c>
      <c r="B379" s="27" t="s">
        <v>1393</v>
      </c>
      <c r="C379" s="28" t="s">
        <v>1106</v>
      </c>
      <c r="D379" s="28" t="s">
        <v>59</v>
      </c>
      <c r="E379" s="29" t="s">
        <v>1394</v>
      </c>
      <c r="F379" s="29" t="s">
        <v>1395</v>
      </c>
      <c r="G379" s="30">
        <v>170.82943599999999</v>
      </c>
      <c r="H379" s="30">
        <v>163.93</v>
      </c>
      <c r="I379" s="31" t="s">
        <v>87</v>
      </c>
      <c r="J379" s="31" t="s">
        <v>89</v>
      </c>
      <c r="K379" s="31" t="s">
        <v>89</v>
      </c>
      <c r="L379" s="31" t="s">
        <v>88</v>
      </c>
      <c r="M379" s="32" t="s">
        <v>90</v>
      </c>
    </row>
    <row r="380" spans="1:13" s="5" customFormat="1" x14ac:dyDescent="0.2">
      <c r="A380" s="1">
        <f t="shared" si="6"/>
        <v>374</v>
      </c>
      <c r="B380" s="27" t="s">
        <v>1396</v>
      </c>
      <c r="C380" s="28" t="s">
        <v>1397</v>
      </c>
      <c r="D380" s="28" t="s">
        <v>49</v>
      </c>
      <c r="E380" s="29" t="s">
        <v>1398</v>
      </c>
      <c r="F380" s="29" t="s">
        <v>1399</v>
      </c>
      <c r="G380" s="30">
        <v>330.14</v>
      </c>
      <c r="H380" s="30">
        <v>235.72</v>
      </c>
      <c r="I380" s="31" t="s">
        <v>113</v>
      </c>
      <c r="J380" s="31" t="s">
        <v>89</v>
      </c>
      <c r="K380" s="31" t="s">
        <v>89</v>
      </c>
      <c r="L380" s="31" t="s">
        <v>88</v>
      </c>
      <c r="M380" s="32" t="s">
        <v>173</v>
      </c>
    </row>
    <row r="381" spans="1:13" s="5" customFormat="1" x14ac:dyDescent="0.2">
      <c r="A381" s="1">
        <f t="shared" si="6"/>
        <v>375</v>
      </c>
      <c r="B381" s="27" t="s">
        <v>1400</v>
      </c>
      <c r="C381" s="28" t="s">
        <v>1401</v>
      </c>
      <c r="D381" s="28" t="s">
        <v>29</v>
      </c>
      <c r="E381" s="29" t="s">
        <v>1402</v>
      </c>
      <c r="F381" s="29" t="s">
        <v>1403</v>
      </c>
      <c r="G381" s="30">
        <v>766.98</v>
      </c>
      <c r="H381" s="30">
        <v>731.38</v>
      </c>
      <c r="I381" s="31" t="s">
        <v>113</v>
      </c>
      <c r="J381" s="31" t="s">
        <v>89</v>
      </c>
      <c r="K381" s="31" t="s">
        <v>88</v>
      </c>
      <c r="L381" s="31" t="s">
        <v>88</v>
      </c>
      <c r="M381" s="32" t="s">
        <v>90</v>
      </c>
    </row>
    <row r="382" spans="1:13" s="5" customFormat="1" x14ac:dyDescent="0.2">
      <c r="A382" s="1">
        <f t="shared" si="6"/>
        <v>376</v>
      </c>
      <c r="B382" s="27" t="s">
        <v>1404</v>
      </c>
      <c r="C382" s="28" t="s">
        <v>1401</v>
      </c>
      <c r="D382" s="28" t="s">
        <v>28</v>
      </c>
      <c r="E382" s="29" t="s">
        <v>1405</v>
      </c>
      <c r="F382" s="29" t="s">
        <v>1406</v>
      </c>
      <c r="G382" s="30">
        <v>184.3</v>
      </c>
      <c r="H382" s="30">
        <v>184.66</v>
      </c>
      <c r="I382" s="31" t="s">
        <v>113</v>
      </c>
      <c r="J382" s="31" t="s">
        <v>89</v>
      </c>
      <c r="K382" s="31" t="s">
        <v>88</v>
      </c>
      <c r="L382" s="31" t="s">
        <v>88</v>
      </c>
      <c r="M382" s="32" t="s">
        <v>90</v>
      </c>
    </row>
    <row r="383" spans="1:13" s="5" customFormat="1" x14ac:dyDescent="0.2">
      <c r="A383" s="1">
        <f t="shared" si="6"/>
        <v>377</v>
      </c>
      <c r="B383" s="27" t="s">
        <v>1407</v>
      </c>
      <c r="C383" s="28" t="s">
        <v>1408</v>
      </c>
      <c r="D383" s="28" t="s">
        <v>35</v>
      </c>
      <c r="E383" s="29" t="s">
        <v>247</v>
      </c>
      <c r="F383" s="29" t="s">
        <v>1409</v>
      </c>
      <c r="G383" s="30">
        <v>292.49699999999996</v>
      </c>
      <c r="H383" s="30">
        <v>102.29</v>
      </c>
      <c r="I383" s="31" t="s">
        <v>404</v>
      </c>
      <c r="J383" s="31" t="s">
        <v>89</v>
      </c>
      <c r="K383" s="31" t="s">
        <v>88</v>
      </c>
      <c r="L383" s="31" t="s">
        <v>88</v>
      </c>
      <c r="M383" s="32" t="s">
        <v>1410</v>
      </c>
    </row>
    <row r="384" spans="1:13" s="5" customFormat="1" x14ac:dyDescent="0.2">
      <c r="A384" s="1">
        <f t="shared" si="6"/>
        <v>378</v>
      </c>
      <c r="B384" s="27" t="s">
        <v>1411</v>
      </c>
      <c r="C384" s="28" t="s">
        <v>104</v>
      </c>
      <c r="D384" s="28" t="s">
        <v>66</v>
      </c>
      <c r="E384" s="29" t="s">
        <v>1412</v>
      </c>
      <c r="F384" s="29" t="s">
        <v>1413</v>
      </c>
      <c r="G384" s="30">
        <v>1319.34</v>
      </c>
      <c r="H384" s="30">
        <v>689.99</v>
      </c>
      <c r="I384" s="31" t="s">
        <v>113</v>
      </c>
      <c r="J384" s="31" t="s">
        <v>89</v>
      </c>
      <c r="K384" s="31" t="s">
        <v>88</v>
      </c>
      <c r="L384" s="31" t="s">
        <v>88</v>
      </c>
      <c r="M384" s="32" t="s">
        <v>90</v>
      </c>
    </row>
    <row r="385" spans="1:13" s="5" customFormat="1" x14ac:dyDescent="0.2">
      <c r="A385" s="1">
        <f t="shared" si="6"/>
        <v>379</v>
      </c>
      <c r="B385" s="27" t="s">
        <v>1414</v>
      </c>
      <c r="C385" s="28" t="s">
        <v>1415</v>
      </c>
      <c r="D385" s="28" t="s">
        <v>72</v>
      </c>
      <c r="E385" s="29" t="s">
        <v>1416</v>
      </c>
      <c r="F385" s="29" t="s">
        <v>1417</v>
      </c>
      <c r="G385" s="30">
        <v>216.58</v>
      </c>
      <c r="H385" s="30">
        <v>178.93</v>
      </c>
      <c r="I385" s="31" t="s">
        <v>87</v>
      </c>
      <c r="J385" s="31" t="s">
        <v>89</v>
      </c>
      <c r="K385" s="31" t="s">
        <v>88</v>
      </c>
      <c r="L385" s="31" t="s">
        <v>88</v>
      </c>
      <c r="M385" s="32" t="s">
        <v>90</v>
      </c>
    </row>
    <row r="386" spans="1:13" s="5" customFormat="1" x14ac:dyDescent="0.2">
      <c r="A386" s="1">
        <f t="shared" si="6"/>
        <v>380</v>
      </c>
      <c r="B386" s="27" t="s">
        <v>1418</v>
      </c>
      <c r="C386" s="28" t="s">
        <v>1419</v>
      </c>
      <c r="D386" s="28" t="s">
        <v>68</v>
      </c>
      <c r="E386" s="29" t="s">
        <v>1420</v>
      </c>
      <c r="F386" s="29" t="s">
        <v>1421</v>
      </c>
      <c r="G386" s="30">
        <v>966.89</v>
      </c>
      <c r="H386" s="30">
        <v>518.23</v>
      </c>
      <c r="I386" s="31" t="s">
        <v>87</v>
      </c>
      <c r="J386" s="31" t="s">
        <v>89</v>
      </c>
      <c r="K386" s="31" t="s">
        <v>88</v>
      </c>
      <c r="L386" s="31" t="s">
        <v>88</v>
      </c>
      <c r="M386" s="32" t="s">
        <v>90</v>
      </c>
    </row>
    <row r="387" spans="1:13" s="5" customFormat="1" x14ac:dyDescent="0.2">
      <c r="A387" s="1">
        <f t="shared" si="6"/>
        <v>381</v>
      </c>
      <c r="B387" s="27" t="s">
        <v>1422</v>
      </c>
      <c r="C387" s="28" t="s">
        <v>1423</v>
      </c>
      <c r="D387" s="28" t="s">
        <v>54</v>
      </c>
      <c r="E387" s="29" t="s">
        <v>1424</v>
      </c>
      <c r="F387" s="29" t="s">
        <v>1425</v>
      </c>
      <c r="G387" s="30">
        <v>233.13</v>
      </c>
      <c r="H387" s="30">
        <v>166.02</v>
      </c>
      <c r="I387" s="31" t="s">
        <v>87</v>
      </c>
      <c r="J387" s="31" t="s">
        <v>89</v>
      </c>
      <c r="K387" s="31" t="s">
        <v>89</v>
      </c>
      <c r="L387" s="31" t="s">
        <v>88</v>
      </c>
      <c r="M387" s="32" t="s">
        <v>90</v>
      </c>
    </row>
    <row r="388" spans="1:13" s="5" customFormat="1" x14ac:dyDescent="0.2">
      <c r="A388" s="1">
        <f t="shared" si="6"/>
        <v>382</v>
      </c>
      <c r="B388" s="27" t="s">
        <v>1426</v>
      </c>
      <c r="C388" s="28" t="s">
        <v>1408</v>
      </c>
      <c r="D388" s="28" t="s">
        <v>37</v>
      </c>
      <c r="E388" s="29" t="s">
        <v>1427</v>
      </c>
      <c r="F388" s="29" t="s">
        <v>1428</v>
      </c>
      <c r="G388" s="30">
        <v>529.15800000000002</v>
      </c>
      <c r="H388" s="30">
        <v>439.05</v>
      </c>
      <c r="I388" s="31" t="s">
        <v>87</v>
      </c>
      <c r="J388" s="31" t="s">
        <v>89</v>
      </c>
      <c r="K388" s="31" t="s">
        <v>89</v>
      </c>
      <c r="L388" s="31" t="s">
        <v>88</v>
      </c>
      <c r="M388" s="32" t="s">
        <v>90</v>
      </c>
    </row>
    <row r="389" spans="1:13" s="5" customFormat="1" x14ac:dyDescent="0.2">
      <c r="A389" s="1">
        <f t="shared" si="6"/>
        <v>383</v>
      </c>
      <c r="B389" s="27" t="s">
        <v>1429</v>
      </c>
      <c r="C389" s="28" t="s">
        <v>1430</v>
      </c>
      <c r="D389" s="28" t="s">
        <v>66</v>
      </c>
      <c r="E389" s="29" t="s">
        <v>1431</v>
      </c>
      <c r="F389" s="29" t="s">
        <v>1432</v>
      </c>
      <c r="G389" s="30">
        <v>154.84</v>
      </c>
      <c r="H389" s="30">
        <v>81.709999999999994</v>
      </c>
      <c r="I389" s="31" t="s">
        <v>87</v>
      </c>
      <c r="J389" s="31" t="s">
        <v>89</v>
      </c>
      <c r="K389" s="31" t="s">
        <v>89</v>
      </c>
      <c r="L389" s="31" t="s">
        <v>88</v>
      </c>
      <c r="M389" s="32" t="s">
        <v>90</v>
      </c>
    </row>
    <row r="390" spans="1:13" s="5" customFormat="1" x14ac:dyDescent="0.2">
      <c r="A390" s="1">
        <f t="shared" si="6"/>
        <v>384</v>
      </c>
      <c r="B390" s="27" t="s">
        <v>1433</v>
      </c>
      <c r="C390" s="28" t="s">
        <v>1434</v>
      </c>
      <c r="D390" s="28" t="s">
        <v>54</v>
      </c>
      <c r="E390" s="29" t="s">
        <v>1435</v>
      </c>
      <c r="F390" s="29" t="s">
        <v>1436</v>
      </c>
      <c r="G390" s="30">
        <v>464.51</v>
      </c>
      <c r="H390" s="30">
        <v>325.27999999999997</v>
      </c>
      <c r="I390" s="31" t="s">
        <v>87</v>
      </c>
      <c r="J390" s="31" t="s">
        <v>89</v>
      </c>
      <c r="K390" s="31" t="s">
        <v>89</v>
      </c>
      <c r="L390" s="31" t="s">
        <v>88</v>
      </c>
      <c r="M390" s="32" t="s">
        <v>90</v>
      </c>
    </row>
    <row r="391" spans="1:13" s="5" customFormat="1" x14ac:dyDescent="0.2">
      <c r="A391" s="1">
        <f t="shared" si="6"/>
        <v>385</v>
      </c>
      <c r="B391" s="27" t="s">
        <v>1437</v>
      </c>
      <c r="C391" s="28" t="s">
        <v>1438</v>
      </c>
      <c r="D391" s="28" t="s">
        <v>26</v>
      </c>
      <c r="E391" s="29" t="s">
        <v>247</v>
      </c>
      <c r="F391" s="29" t="s">
        <v>1439</v>
      </c>
      <c r="G391" s="30">
        <v>1472.76</v>
      </c>
      <c r="H391" s="30">
        <v>1204.6199999999999</v>
      </c>
      <c r="I391" s="31" t="s">
        <v>918</v>
      </c>
      <c r="J391" s="31" t="s">
        <v>89</v>
      </c>
      <c r="K391" s="31" t="s">
        <v>88</v>
      </c>
      <c r="L391" s="31" t="s">
        <v>88</v>
      </c>
      <c r="M391" s="32" t="s">
        <v>90</v>
      </c>
    </row>
    <row r="392" spans="1:13" s="5" customFormat="1" x14ac:dyDescent="0.2">
      <c r="A392" s="1">
        <f t="shared" ref="A392:A455" si="7">IF(OR($A391&gt;$A$1,$A391=""),"",$A391+1)</f>
        <v>386</v>
      </c>
      <c r="B392" s="27" t="s">
        <v>1440</v>
      </c>
      <c r="C392" s="28" t="s">
        <v>1441</v>
      </c>
      <c r="D392" s="28" t="s">
        <v>26</v>
      </c>
      <c r="E392" s="29" t="s">
        <v>1442</v>
      </c>
      <c r="F392" s="29" t="s">
        <v>1443</v>
      </c>
      <c r="G392" s="30">
        <v>98.12</v>
      </c>
      <c r="H392" s="30">
        <v>84.91</v>
      </c>
      <c r="I392" s="31" t="s">
        <v>113</v>
      </c>
      <c r="J392" s="31" t="s">
        <v>89</v>
      </c>
      <c r="K392" s="31" t="s">
        <v>88</v>
      </c>
      <c r="L392" s="31" t="s">
        <v>88</v>
      </c>
      <c r="M392" s="32" t="s">
        <v>615</v>
      </c>
    </row>
    <row r="393" spans="1:13" s="5" customFormat="1" x14ac:dyDescent="0.2">
      <c r="A393" s="1">
        <f t="shared" si="7"/>
        <v>387</v>
      </c>
      <c r="B393" s="27" t="s">
        <v>1444</v>
      </c>
      <c r="C393" s="28" t="s">
        <v>1445</v>
      </c>
      <c r="D393" s="28" t="s">
        <v>26</v>
      </c>
      <c r="E393" s="29" t="s">
        <v>1446</v>
      </c>
      <c r="F393" s="29" t="s">
        <v>1447</v>
      </c>
      <c r="G393" s="30">
        <v>886.23</v>
      </c>
      <c r="H393" s="30">
        <v>701.79</v>
      </c>
      <c r="I393" s="31" t="s">
        <v>113</v>
      </c>
      <c r="J393" s="31" t="s">
        <v>89</v>
      </c>
      <c r="K393" s="31" t="s">
        <v>88</v>
      </c>
      <c r="L393" s="31" t="s">
        <v>88</v>
      </c>
      <c r="M393" s="32" t="s">
        <v>90</v>
      </c>
    </row>
    <row r="394" spans="1:13" s="5" customFormat="1" x14ac:dyDescent="0.2">
      <c r="A394" s="1">
        <f t="shared" si="7"/>
        <v>388</v>
      </c>
      <c r="B394" s="27" t="s">
        <v>1448</v>
      </c>
      <c r="C394" s="28" t="s">
        <v>1449</v>
      </c>
      <c r="D394" s="28" t="s">
        <v>29</v>
      </c>
      <c r="E394" s="29" t="s">
        <v>1450</v>
      </c>
      <c r="F394" s="29" t="s">
        <v>1451</v>
      </c>
      <c r="G394" s="30">
        <v>204.47</v>
      </c>
      <c r="H394" s="30">
        <v>164.98</v>
      </c>
      <c r="I394" s="31" t="s">
        <v>113</v>
      </c>
      <c r="J394" s="31" t="s">
        <v>89</v>
      </c>
      <c r="K394" s="31" t="s">
        <v>88</v>
      </c>
      <c r="L394" s="31" t="s">
        <v>88</v>
      </c>
      <c r="M394" s="32" t="s">
        <v>360</v>
      </c>
    </row>
    <row r="395" spans="1:13" s="5" customFormat="1" x14ac:dyDescent="0.2">
      <c r="A395" s="1">
        <f t="shared" si="7"/>
        <v>389</v>
      </c>
      <c r="B395" s="27" t="s">
        <v>1452</v>
      </c>
      <c r="C395" s="28" t="s">
        <v>1453</v>
      </c>
      <c r="D395" s="28" t="s">
        <v>27</v>
      </c>
      <c r="E395" s="29" t="s">
        <v>1454</v>
      </c>
      <c r="F395" s="29" t="s">
        <v>1455</v>
      </c>
      <c r="G395" s="30">
        <v>256.97000000000003</v>
      </c>
      <c r="H395" s="30">
        <v>191.18</v>
      </c>
      <c r="I395" s="31" t="s">
        <v>87</v>
      </c>
      <c r="J395" s="31" t="s">
        <v>89</v>
      </c>
      <c r="K395" s="31" t="s">
        <v>89</v>
      </c>
      <c r="L395" s="31" t="s">
        <v>88</v>
      </c>
      <c r="M395" s="32" t="s">
        <v>90</v>
      </c>
    </row>
    <row r="396" spans="1:13" s="5" customFormat="1" x14ac:dyDescent="0.2">
      <c r="A396" s="1">
        <f t="shared" si="7"/>
        <v>390</v>
      </c>
      <c r="B396" s="27" t="s">
        <v>1456</v>
      </c>
      <c r="C396" s="28" t="s">
        <v>1457</v>
      </c>
      <c r="D396" s="28" t="s">
        <v>68</v>
      </c>
      <c r="E396" s="29" t="s">
        <v>1458</v>
      </c>
      <c r="F396" s="29" t="s">
        <v>1459</v>
      </c>
      <c r="G396" s="30">
        <v>788.71</v>
      </c>
      <c r="H396" s="30">
        <v>348.81</v>
      </c>
      <c r="I396" s="31" t="s">
        <v>87</v>
      </c>
      <c r="J396" s="31" t="s">
        <v>89</v>
      </c>
      <c r="K396" s="31" t="s">
        <v>88</v>
      </c>
      <c r="L396" s="31" t="s">
        <v>88</v>
      </c>
      <c r="M396" s="32" t="s">
        <v>90</v>
      </c>
    </row>
    <row r="397" spans="1:13" s="5" customFormat="1" x14ac:dyDescent="0.2">
      <c r="A397" s="1">
        <f t="shared" si="7"/>
        <v>391</v>
      </c>
      <c r="B397" s="27" t="s">
        <v>1460</v>
      </c>
      <c r="C397" s="28" t="s">
        <v>1461</v>
      </c>
      <c r="D397" s="28" t="s">
        <v>26</v>
      </c>
      <c r="E397" s="29" t="s">
        <v>1462</v>
      </c>
      <c r="F397" s="29" t="s">
        <v>1463</v>
      </c>
      <c r="G397" s="30">
        <v>112.77</v>
      </c>
      <c r="H397" s="30">
        <v>111.52</v>
      </c>
      <c r="I397" s="31" t="s">
        <v>113</v>
      </c>
      <c r="J397" s="31" t="s">
        <v>89</v>
      </c>
      <c r="K397" s="31" t="s">
        <v>88</v>
      </c>
      <c r="L397" s="31" t="s">
        <v>88</v>
      </c>
      <c r="M397" s="32" t="s">
        <v>459</v>
      </c>
    </row>
    <row r="398" spans="1:13" s="5" customFormat="1" x14ac:dyDescent="0.2">
      <c r="A398" s="1">
        <f t="shared" si="7"/>
        <v>392</v>
      </c>
      <c r="B398" s="27" t="s">
        <v>1464</v>
      </c>
      <c r="C398" s="28" t="s">
        <v>1465</v>
      </c>
      <c r="D398" s="28" t="s">
        <v>36</v>
      </c>
      <c r="E398" s="29" t="s">
        <v>1466</v>
      </c>
      <c r="F398" s="29" t="s">
        <v>1467</v>
      </c>
      <c r="G398" s="30">
        <v>1759.819</v>
      </c>
      <c r="H398" s="30">
        <v>1424.73</v>
      </c>
      <c r="I398" s="31" t="s">
        <v>87</v>
      </c>
      <c r="J398" s="31" t="s">
        <v>89</v>
      </c>
      <c r="K398" s="31" t="s">
        <v>89</v>
      </c>
      <c r="L398" s="31" t="s">
        <v>88</v>
      </c>
      <c r="M398" s="32" t="s">
        <v>90</v>
      </c>
    </row>
    <row r="399" spans="1:13" s="5" customFormat="1" x14ac:dyDescent="0.2">
      <c r="A399" s="1">
        <f t="shared" si="7"/>
        <v>393</v>
      </c>
      <c r="B399" s="27" t="s">
        <v>1468</v>
      </c>
      <c r="C399" s="28" t="s">
        <v>313</v>
      </c>
      <c r="D399" s="28" t="s">
        <v>23</v>
      </c>
      <c r="E399" s="29" t="s">
        <v>1469</v>
      </c>
      <c r="F399" s="29" t="s">
        <v>1470</v>
      </c>
      <c r="G399" s="30">
        <v>2179.4684149999998</v>
      </c>
      <c r="H399" s="30">
        <v>1808.03</v>
      </c>
      <c r="I399" s="31" t="s">
        <v>87</v>
      </c>
      <c r="J399" s="31" t="s">
        <v>89</v>
      </c>
      <c r="K399" s="31" t="s">
        <v>89</v>
      </c>
      <c r="L399" s="31" t="s">
        <v>88</v>
      </c>
      <c r="M399" s="32" t="s">
        <v>90</v>
      </c>
    </row>
    <row r="400" spans="1:13" s="5" customFormat="1" x14ac:dyDescent="0.2">
      <c r="A400" s="1">
        <f t="shared" si="7"/>
        <v>394</v>
      </c>
      <c r="B400" s="27" t="s">
        <v>1471</v>
      </c>
      <c r="C400" s="28" t="s">
        <v>1472</v>
      </c>
      <c r="D400" s="28" t="s">
        <v>60</v>
      </c>
      <c r="E400" s="29" t="s">
        <v>1473</v>
      </c>
      <c r="F400" s="29" t="s">
        <v>1474</v>
      </c>
      <c r="G400" s="30">
        <v>15.03</v>
      </c>
      <c r="H400" s="30">
        <v>9.25</v>
      </c>
      <c r="I400" s="31" t="s">
        <v>113</v>
      </c>
      <c r="J400" s="31" t="s">
        <v>89</v>
      </c>
      <c r="K400" s="31" t="s">
        <v>88</v>
      </c>
      <c r="L400" s="31" t="s">
        <v>88</v>
      </c>
      <c r="M400" s="32" t="s">
        <v>90</v>
      </c>
    </row>
    <row r="401" spans="1:13" s="5" customFormat="1" x14ac:dyDescent="0.2">
      <c r="A401" s="1" t="str">
        <f t="shared" si="7"/>
        <v/>
      </c>
      <c r="B401" s="27" t="s">
        <v>1475</v>
      </c>
      <c r="C401" s="28" t="s">
        <v>1475</v>
      </c>
      <c r="D401" s="28" t="s">
        <v>1475</v>
      </c>
      <c r="E401" s="29" t="s">
        <v>1475</v>
      </c>
      <c r="F401" s="29" t="s">
        <v>1475</v>
      </c>
      <c r="G401" s="30" t="s">
        <v>1475</v>
      </c>
      <c r="H401" s="30" t="s">
        <v>1475</v>
      </c>
      <c r="I401" s="31" t="s">
        <v>1475</v>
      </c>
      <c r="J401" s="31" t="s">
        <v>1475</v>
      </c>
      <c r="K401" s="31" t="s">
        <v>1475</v>
      </c>
      <c r="L401" s="31" t="s">
        <v>1475</v>
      </c>
      <c r="M401" s="32" t="s">
        <v>1475</v>
      </c>
    </row>
    <row r="402" spans="1:13" s="5" customFormat="1" x14ac:dyDescent="0.2">
      <c r="A402" s="1" t="str">
        <f t="shared" si="7"/>
        <v/>
      </c>
      <c r="B402" s="27" t="s">
        <v>1475</v>
      </c>
      <c r="C402" s="28" t="s">
        <v>1475</v>
      </c>
      <c r="D402" s="28" t="s">
        <v>1475</v>
      </c>
      <c r="E402" s="29" t="s">
        <v>1475</v>
      </c>
      <c r="F402" s="29" t="s">
        <v>1475</v>
      </c>
      <c r="G402" s="30" t="s">
        <v>1475</v>
      </c>
      <c r="H402" s="30" t="s">
        <v>1475</v>
      </c>
      <c r="I402" s="31" t="s">
        <v>1475</v>
      </c>
      <c r="J402" s="31" t="s">
        <v>1475</v>
      </c>
      <c r="K402" s="31" t="s">
        <v>1475</v>
      </c>
      <c r="L402" s="31" t="s">
        <v>1475</v>
      </c>
      <c r="M402" s="32" t="s">
        <v>1475</v>
      </c>
    </row>
    <row r="403" spans="1:13" s="5" customFormat="1" x14ac:dyDescent="0.2">
      <c r="A403" s="1" t="str">
        <f t="shared" si="7"/>
        <v/>
      </c>
      <c r="B403" s="27" t="s">
        <v>1475</v>
      </c>
      <c r="C403" s="28" t="s">
        <v>1475</v>
      </c>
      <c r="D403" s="28" t="s">
        <v>1475</v>
      </c>
      <c r="E403" s="29" t="s">
        <v>1475</v>
      </c>
      <c r="F403" s="29" t="s">
        <v>1475</v>
      </c>
      <c r="G403" s="30" t="s">
        <v>1475</v>
      </c>
      <c r="H403" s="30" t="s">
        <v>1475</v>
      </c>
      <c r="I403" s="31" t="s">
        <v>1475</v>
      </c>
      <c r="J403" s="31" t="s">
        <v>1475</v>
      </c>
      <c r="K403" s="31" t="s">
        <v>1475</v>
      </c>
      <c r="L403" s="31" t="s">
        <v>1475</v>
      </c>
      <c r="M403" s="32" t="s">
        <v>1475</v>
      </c>
    </row>
    <row r="404" spans="1:13" s="5" customFormat="1" x14ac:dyDescent="0.2">
      <c r="A404" s="1" t="str">
        <f t="shared" si="7"/>
        <v/>
      </c>
      <c r="B404" s="27" t="s">
        <v>1475</v>
      </c>
      <c r="C404" s="28" t="s">
        <v>1475</v>
      </c>
      <c r="D404" s="28" t="s">
        <v>1475</v>
      </c>
      <c r="E404" s="29" t="s">
        <v>1475</v>
      </c>
      <c r="F404" s="29" t="s">
        <v>1475</v>
      </c>
      <c r="G404" s="30" t="s">
        <v>1475</v>
      </c>
      <c r="H404" s="30" t="s">
        <v>1475</v>
      </c>
      <c r="I404" s="31" t="s">
        <v>1475</v>
      </c>
      <c r="J404" s="31" t="s">
        <v>1475</v>
      </c>
      <c r="K404" s="31" t="s">
        <v>1475</v>
      </c>
      <c r="L404" s="31" t="s">
        <v>1475</v>
      </c>
      <c r="M404" s="32" t="s">
        <v>1475</v>
      </c>
    </row>
    <row r="405" spans="1:13" s="5" customFormat="1" x14ac:dyDescent="0.2">
      <c r="A405" s="1" t="str">
        <f t="shared" si="7"/>
        <v/>
      </c>
      <c r="B405" s="27" t="s">
        <v>1475</v>
      </c>
      <c r="C405" s="28" t="s">
        <v>1475</v>
      </c>
      <c r="D405" s="28" t="s">
        <v>1475</v>
      </c>
      <c r="E405" s="29" t="s">
        <v>1475</v>
      </c>
      <c r="F405" s="29" t="s">
        <v>1475</v>
      </c>
      <c r="G405" s="30" t="s">
        <v>1475</v>
      </c>
      <c r="H405" s="30" t="s">
        <v>1475</v>
      </c>
      <c r="I405" s="31" t="s">
        <v>1475</v>
      </c>
      <c r="J405" s="31" t="s">
        <v>1475</v>
      </c>
      <c r="K405" s="31" t="s">
        <v>1475</v>
      </c>
      <c r="L405" s="31" t="s">
        <v>1475</v>
      </c>
      <c r="M405" s="32" t="s">
        <v>1475</v>
      </c>
    </row>
    <row r="406" spans="1:13" s="5" customFormat="1" x14ac:dyDescent="0.2">
      <c r="A406" s="1" t="str">
        <f t="shared" si="7"/>
        <v/>
      </c>
      <c r="B406" s="27" t="s">
        <v>1475</v>
      </c>
      <c r="C406" s="28" t="s">
        <v>1475</v>
      </c>
      <c r="D406" s="28" t="s">
        <v>1475</v>
      </c>
      <c r="E406" s="29" t="s">
        <v>1475</v>
      </c>
      <c r="F406" s="29" t="s">
        <v>1475</v>
      </c>
      <c r="G406" s="30" t="s">
        <v>1475</v>
      </c>
      <c r="H406" s="30" t="s">
        <v>1475</v>
      </c>
      <c r="I406" s="31" t="s">
        <v>1475</v>
      </c>
      <c r="J406" s="31" t="s">
        <v>1475</v>
      </c>
      <c r="K406" s="31" t="s">
        <v>1475</v>
      </c>
      <c r="L406" s="31" t="s">
        <v>1475</v>
      </c>
      <c r="M406" s="32" t="s">
        <v>1475</v>
      </c>
    </row>
    <row r="407" spans="1:13" s="5" customFormat="1" x14ac:dyDescent="0.2">
      <c r="A407" s="1" t="str">
        <f t="shared" si="7"/>
        <v/>
      </c>
      <c r="B407" s="27" t="s">
        <v>1475</v>
      </c>
      <c r="C407" s="28" t="s">
        <v>1475</v>
      </c>
      <c r="D407" s="28" t="s">
        <v>1475</v>
      </c>
      <c r="E407" s="29" t="s">
        <v>1475</v>
      </c>
      <c r="F407" s="29" t="s">
        <v>1475</v>
      </c>
      <c r="G407" s="30" t="s">
        <v>1475</v>
      </c>
      <c r="H407" s="30" t="s">
        <v>1475</v>
      </c>
      <c r="I407" s="31" t="s">
        <v>1475</v>
      </c>
      <c r="J407" s="31" t="s">
        <v>1475</v>
      </c>
      <c r="K407" s="31" t="s">
        <v>1475</v>
      </c>
      <c r="L407" s="31" t="s">
        <v>1475</v>
      </c>
      <c r="M407" s="32" t="s">
        <v>1475</v>
      </c>
    </row>
    <row r="408" spans="1:13" s="5" customFormat="1" x14ac:dyDescent="0.2">
      <c r="A408" s="1" t="str">
        <f t="shared" si="7"/>
        <v/>
      </c>
      <c r="B408" s="27" t="s">
        <v>1475</v>
      </c>
      <c r="C408" s="28" t="s">
        <v>1475</v>
      </c>
      <c r="D408" s="28" t="s">
        <v>1475</v>
      </c>
      <c r="E408" s="29" t="s">
        <v>1475</v>
      </c>
      <c r="F408" s="29" t="s">
        <v>1475</v>
      </c>
      <c r="G408" s="30" t="s">
        <v>1475</v>
      </c>
      <c r="H408" s="30" t="s">
        <v>1475</v>
      </c>
      <c r="I408" s="31" t="s">
        <v>1475</v>
      </c>
      <c r="J408" s="31" t="s">
        <v>1475</v>
      </c>
      <c r="K408" s="31" t="s">
        <v>1475</v>
      </c>
      <c r="L408" s="31" t="s">
        <v>1475</v>
      </c>
      <c r="M408" s="32" t="s">
        <v>1475</v>
      </c>
    </row>
    <row r="409" spans="1:13" s="5" customFormat="1" x14ac:dyDescent="0.2">
      <c r="A409" s="1" t="str">
        <f t="shared" si="7"/>
        <v/>
      </c>
      <c r="B409" s="27" t="s">
        <v>1475</v>
      </c>
      <c r="C409" s="28" t="s">
        <v>1475</v>
      </c>
      <c r="D409" s="28" t="s">
        <v>1475</v>
      </c>
      <c r="E409" s="29" t="s">
        <v>1475</v>
      </c>
      <c r="F409" s="29" t="s">
        <v>1475</v>
      </c>
      <c r="G409" s="30" t="s">
        <v>1475</v>
      </c>
      <c r="H409" s="30" t="s">
        <v>1475</v>
      </c>
      <c r="I409" s="31" t="s">
        <v>1475</v>
      </c>
      <c r="J409" s="31" t="s">
        <v>1475</v>
      </c>
      <c r="K409" s="31" t="s">
        <v>1475</v>
      </c>
      <c r="L409" s="31" t="s">
        <v>1475</v>
      </c>
      <c r="M409" s="32" t="s">
        <v>1475</v>
      </c>
    </row>
    <row r="410" spans="1:13" s="5" customFormat="1" x14ac:dyDescent="0.2">
      <c r="A410" s="1" t="str">
        <f t="shared" si="7"/>
        <v/>
      </c>
      <c r="B410" s="27" t="s">
        <v>1475</v>
      </c>
      <c r="C410" s="28" t="s">
        <v>1475</v>
      </c>
      <c r="D410" s="28" t="s">
        <v>1475</v>
      </c>
      <c r="E410" s="29" t="s">
        <v>1475</v>
      </c>
      <c r="F410" s="29" t="s">
        <v>1475</v>
      </c>
      <c r="G410" s="30" t="s">
        <v>1475</v>
      </c>
      <c r="H410" s="30" t="s">
        <v>1475</v>
      </c>
      <c r="I410" s="31" t="s">
        <v>1475</v>
      </c>
      <c r="J410" s="31" t="s">
        <v>1475</v>
      </c>
      <c r="K410" s="31" t="s">
        <v>1475</v>
      </c>
      <c r="L410" s="31" t="s">
        <v>1475</v>
      </c>
      <c r="M410" s="32" t="s">
        <v>1475</v>
      </c>
    </row>
    <row r="411" spans="1:13" s="5" customFormat="1" x14ac:dyDescent="0.2">
      <c r="A411" s="1" t="str">
        <f t="shared" si="7"/>
        <v/>
      </c>
      <c r="B411" s="27" t="s">
        <v>1475</v>
      </c>
      <c r="C411" s="28" t="s">
        <v>1475</v>
      </c>
      <c r="D411" s="28" t="s">
        <v>1475</v>
      </c>
      <c r="E411" s="29" t="s">
        <v>1475</v>
      </c>
      <c r="F411" s="29" t="s">
        <v>1475</v>
      </c>
      <c r="G411" s="30" t="s">
        <v>1475</v>
      </c>
      <c r="H411" s="30" t="s">
        <v>1475</v>
      </c>
      <c r="I411" s="31" t="s">
        <v>1475</v>
      </c>
      <c r="J411" s="31" t="s">
        <v>1475</v>
      </c>
      <c r="K411" s="31" t="s">
        <v>1475</v>
      </c>
      <c r="L411" s="31" t="s">
        <v>1475</v>
      </c>
      <c r="M411" s="32" t="s">
        <v>1475</v>
      </c>
    </row>
    <row r="412" spans="1:13" s="5" customFormat="1" x14ac:dyDescent="0.2">
      <c r="A412" s="1" t="str">
        <f t="shared" si="7"/>
        <v/>
      </c>
      <c r="B412" s="27" t="s">
        <v>1475</v>
      </c>
      <c r="C412" s="28" t="s">
        <v>1475</v>
      </c>
      <c r="D412" s="28" t="s">
        <v>1475</v>
      </c>
      <c r="E412" s="29" t="s">
        <v>1475</v>
      </c>
      <c r="F412" s="29" t="s">
        <v>1475</v>
      </c>
      <c r="G412" s="30" t="s">
        <v>1475</v>
      </c>
      <c r="H412" s="30" t="s">
        <v>1475</v>
      </c>
      <c r="I412" s="31" t="s">
        <v>1475</v>
      </c>
      <c r="J412" s="31" t="s">
        <v>1475</v>
      </c>
      <c r="K412" s="31" t="s">
        <v>1475</v>
      </c>
      <c r="L412" s="31" t="s">
        <v>1475</v>
      </c>
      <c r="M412" s="32" t="s">
        <v>1475</v>
      </c>
    </row>
    <row r="413" spans="1:13" s="5" customFormat="1" x14ac:dyDescent="0.2">
      <c r="A413" s="1" t="str">
        <f t="shared" si="7"/>
        <v/>
      </c>
      <c r="B413" s="27" t="s">
        <v>1475</v>
      </c>
      <c r="C413" s="28" t="s">
        <v>1475</v>
      </c>
      <c r="D413" s="28" t="s">
        <v>1475</v>
      </c>
      <c r="E413" s="29" t="s">
        <v>1475</v>
      </c>
      <c r="F413" s="29" t="s">
        <v>1475</v>
      </c>
      <c r="G413" s="30" t="s">
        <v>1475</v>
      </c>
      <c r="H413" s="30" t="s">
        <v>1475</v>
      </c>
      <c r="I413" s="31" t="s">
        <v>1475</v>
      </c>
      <c r="J413" s="31" t="s">
        <v>1475</v>
      </c>
      <c r="K413" s="31" t="s">
        <v>1475</v>
      </c>
      <c r="L413" s="31" t="s">
        <v>1475</v>
      </c>
      <c r="M413" s="32" t="s">
        <v>1475</v>
      </c>
    </row>
    <row r="414" spans="1:13" s="5" customFormat="1" x14ac:dyDescent="0.2">
      <c r="A414" s="1" t="str">
        <f t="shared" si="7"/>
        <v/>
      </c>
      <c r="B414" s="27" t="s">
        <v>1475</v>
      </c>
      <c r="C414" s="28" t="s">
        <v>1475</v>
      </c>
      <c r="D414" s="28" t="s">
        <v>1475</v>
      </c>
      <c r="E414" s="29" t="s">
        <v>1475</v>
      </c>
      <c r="F414" s="29" t="s">
        <v>1475</v>
      </c>
      <c r="G414" s="30" t="s">
        <v>1475</v>
      </c>
      <c r="H414" s="30" t="s">
        <v>1475</v>
      </c>
      <c r="I414" s="31" t="s">
        <v>1475</v>
      </c>
      <c r="J414" s="31" t="s">
        <v>1475</v>
      </c>
      <c r="K414" s="31" t="s">
        <v>1475</v>
      </c>
      <c r="L414" s="31" t="s">
        <v>1475</v>
      </c>
      <c r="M414" s="32" t="s">
        <v>1475</v>
      </c>
    </row>
    <row r="415" spans="1:13" s="5" customFormat="1" x14ac:dyDescent="0.2">
      <c r="A415" s="1" t="str">
        <f t="shared" si="7"/>
        <v/>
      </c>
      <c r="B415" s="27" t="s">
        <v>1475</v>
      </c>
      <c r="C415" s="28" t="s">
        <v>1475</v>
      </c>
      <c r="D415" s="28" t="s">
        <v>1475</v>
      </c>
      <c r="E415" s="29" t="s">
        <v>1475</v>
      </c>
      <c r="F415" s="29" t="s">
        <v>1475</v>
      </c>
      <c r="G415" s="30" t="s">
        <v>1475</v>
      </c>
      <c r="H415" s="30" t="s">
        <v>1475</v>
      </c>
      <c r="I415" s="31" t="s">
        <v>1475</v>
      </c>
      <c r="J415" s="31" t="s">
        <v>1475</v>
      </c>
      <c r="K415" s="31" t="s">
        <v>1475</v>
      </c>
      <c r="L415" s="31" t="s">
        <v>1475</v>
      </c>
      <c r="M415" s="32" t="s">
        <v>1475</v>
      </c>
    </row>
    <row r="416" spans="1:13" s="5" customFormat="1" x14ac:dyDescent="0.2">
      <c r="A416" s="1" t="str">
        <f t="shared" si="7"/>
        <v/>
      </c>
      <c r="B416" s="27" t="s">
        <v>1475</v>
      </c>
      <c r="C416" s="28" t="s">
        <v>1475</v>
      </c>
      <c r="D416" s="28" t="s">
        <v>1475</v>
      </c>
      <c r="E416" s="29" t="s">
        <v>1475</v>
      </c>
      <c r="F416" s="29" t="s">
        <v>1475</v>
      </c>
      <c r="G416" s="30" t="s">
        <v>1475</v>
      </c>
      <c r="H416" s="30" t="s">
        <v>1475</v>
      </c>
      <c r="I416" s="31" t="s">
        <v>1475</v>
      </c>
      <c r="J416" s="31" t="s">
        <v>1475</v>
      </c>
      <c r="K416" s="31" t="s">
        <v>1475</v>
      </c>
      <c r="L416" s="31" t="s">
        <v>1475</v>
      </c>
      <c r="M416" s="32" t="s">
        <v>1475</v>
      </c>
    </row>
    <row r="417" spans="1:13" s="5" customFormat="1" x14ac:dyDescent="0.2">
      <c r="A417" s="1" t="str">
        <f t="shared" si="7"/>
        <v/>
      </c>
      <c r="B417" s="27" t="s">
        <v>1475</v>
      </c>
      <c r="C417" s="28" t="s">
        <v>1475</v>
      </c>
      <c r="D417" s="28" t="s">
        <v>1475</v>
      </c>
      <c r="E417" s="29" t="s">
        <v>1475</v>
      </c>
      <c r="F417" s="29" t="s">
        <v>1475</v>
      </c>
      <c r="G417" s="30" t="s">
        <v>1475</v>
      </c>
      <c r="H417" s="30" t="s">
        <v>1475</v>
      </c>
      <c r="I417" s="31" t="s">
        <v>1475</v>
      </c>
      <c r="J417" s="31" t="s">
        <v>1475</v>
      </c>
      <c r="K417" s="31" t="s">
        <v>1475</v>
      </c>
      <c r="L417" s="31" t="s">
        <v>1475</v>
      </c>
      <c r="M417" s="32" t="s">
        <v>1475</v>
      </c>
    </row>
    <row r="418" spans="1:13" s="5" customFormat="1" x14ac:dyDescent="0.2">
      <c r="A418" s="1" t="str">
        <f t="shared" si="7"/>
        <v/>
      </c>
      <c r="B418" s="27" t="s">
        <v>1475</v>
      </c>
      <c r="C418" s="28" t="s">
        <v>1475</v>
      </c>
      <c r="D418" s="28" t="s">
        <v>1475</v>
      </c>
      <c r="E418" s="29" t="s">
        <v>1475</v>
      </c>
      <c r="F418" s="29" t="s">
        <v>1475</v>
      </c>
      <c r="G418" s="30" t="s">
        <v>1475</v>
      </c>
      <c r="H418" s="30" t="s">
        <v>1475</v>
      </c>
      <c r="I418" s="31" t="s">
        <v>1475</v>
      </c>
      <c r="J418" s="31" t="s">
        <v>1475</v>
      </c>
      <c r="K418" s="31" t="s">
        <v>1475</v>
      </c>
      <c r="L418" s="31" t="s">
        <v>1475</v>
      </c>
      <c r="M418" s="32" t="s">
        <v>1475</v>
      </c>
    </row>
    <row r="419" spans="1:13" s="5" customFormat="1" x14ac:dyDescent="0.2">
      <c r="A419" s="1" t="str">
        <f t="shared" si="7"/>
        <v/>
      </c>
      <c r="B419" s="27" t="s">
        <v>1475</v>
      </c>
      <c r="C419" s="28" t="s">
        <v>1475</v>
      </c>
      <c r="D419" s="28" t="s">
        <v>1475</v>
      </c>
      <c r="E419" s="29" t="s">
        <v>1475</v>
      </c>
      <c r="F419" s="29" t="s">
        <v>1475</v>
      </c>
      <c r="G419" s="30" t="s">
        <v>1475</v>
      </c>
      <c r="H419" s="30" t="s">
        <v>1475</v>
      </c>
      <c r="I419" s="31" t="s">
        <v>1475</v>
      </c>
      <c r="J419" s="31" t="s">
        <v>1475</v>
      </c>
      <c r="K419" s="31" t="s">
        <v>1475</v>
      </c>
      <c r="L419" s="31" t="s">
        <v>1475</v>
      </c>
      <c r="M419" s="32" t="s">
        <v>1475</v>
      </c>
    </row>
    <row r="420" spans="1:13" s="5" customFormat="1" x14ac:dyDescent="0.2">
      <c r="A420" s="1" t="str">
        <f t="shared" si="7"/>
        <v/>
      </c>
      <c r="B420" s="27" t="s">
        <v>1475</v>
      </c>
      <c r="C420" s="28" t="s">
        <v>1475</v>
      </c>
      <c r="D420" s="28" t="s">
        <v>1475</v>
      </c>
      <c r="E420" s="29" t="s">
        <v>1475</v>
      </c>
      <c r="F420" s="29" t="s">
        <v>1475</v>
      </c>
      <c r="G420" s="30" t="s">
        <v>1475</v>
      </c>
      <c r="H420" s="30" t="s">
        <v>1475</v>
      </c>
      <c r="I420" s="31" t="s">
        <v>1475</v>
      </c>
      <c r="J420" s="31" t="s">
        <v>1475</v>
      </c>
      <c r="K420" s="31" t="s">
        <v>1475</v>
      </c>
      <c r="L420" s="31" t="s">
        <v>1475</v>
      </c>
      <c r="M420" s="32" t="s">
        <v>1475</v>
      </c>
    </row>
    <row r="421" spans="1:13" s="5" customFormat="1" x14ac:dyDescent="0.2">
      <c r="A421" s="1" t="str">
        <f t="shared" si="7"/>
        <v/>
      </c>
      <c r="B421" s="27" t="s">
        <v>1475</v>
      </c>
      <c r="C421" s="28" t="s">
        <v>1475</v>
      </c>
      <c r="D421" s="28" t="s">
        <v>1475</v>
      </c>
      <c r="E421" s="29" t="s">
        <v>1475</v>
      </c>
      <c r="F421" s="29" t="s">
        <v>1475</v>
      </c>
      <c r="G421" s="30" t="s">
        <v>1475</v>
      </c>
      <c r="H421" s="30" t="s">
        <v>1475</v>
      </c>
      <c r="I421" s="31" t="s">
        <v>1475</v>
      </c>
      <c r="J421" s="31" t="s">
        <v>1475</v>
      </c>
      <c r="K421" s="31" t="s">
        <v>1475</v>
      </c>
      <c r="L421" s="31" t="s">
        <v>1475</v>
      </c>
      <c r="M421" s="32" t="s">
        <v>1475</v>
      </c>
    </row>
    <row r="422" spans="1:13" s="5" customFormat="1" x14ac:dyDescent="0.2">
      <c r="A422" s="1" t="str">
        <f t="shared" si="7"/>
        <v/>
      </c>
      <c r="B422" s="27" t="s">
        <v>1475</v>
      </c>
      <c r="C422" s="28" t="s">
        <v>1475</v>
      </c>
      <c r="D422" s="28" t="s">
        <v>1475</v>
      </c>
      <c r="E422" s="29" t="s">
        <v>1475</v>
      </c>
      <c r="F422" s="29" t="s">
        <v>1475</v>
      </c>
      <c r="G422" s="30" t="s">
        <v>1475</v>
      </c>
      <c r="H422" s="30" t="s">
        <v>1475</v>
      </c>
      <c r="I422" s="31" t="s">
        <v>1475</v>
      </c>
      <c r="J422" s="31" t="s">
        <v>1475</v>
      </c>
      <c r="K422" s="31" t="s">
        <v>1475</v>
      </c>
      <c r="L422" s="31" t="s">
        <v>1475</v>
      </c>
      <c r="M422" s="32" t="s">
        <v>1475</v>
      </c>
    </row>
    <row r="423" spans="1:13" s="5" customFormat="1" x14ac:dyDescent="0.2">
      <c r="A423" s="1" t="str">
        <f t="shared" si="7"/>
        <v/>
      </c>
      <c r="B423" s="27" t="s">
        <v>1475</v>
      </c>
      <c r="C423" s="28" t="s">
        <v>1475</v>
      </c>
      <c r="D423" s="28" t="s">
        <v>1475</v>
      </c>
      <c r="E423" s="29" t="s">
        <v>1475</v>
      </c>
      <c r="F423" s="29" t="s">
        <v>1475</v>
      </c>
      <c r="G423" s="30" t="s">
        <v>1475</v>
      </c>
      <c r="H423" s="30" t="s">
        <v>1475</v>
      </c>
      <c r="I423" s="31" t="s">
        <v>1475</v>
      </c>
      <c r="J423" s="31" t="s">
        <v>1475</v>
      </c>
      <c r="K423" s="31" t="s">
        <v>1475</v>
      </c>
      <c r="L423" s="31" t="s">
        <v>1475</v>
      </c>
      <c r="M423" s="32" t="s">
        <v>1475</v>
      </c>
    </row>
    <row r="424" spans="1:13" s="5" customFormat="1" x14ac:dyDescent="0.2">
      <c r="A424" s="1" t="str">
        <f t="shared" si="7"/>
        <v/>
      </c>
      <c r="B424" s="27" t="s">
        <v>1475</v>
      </c>
      <c r="C424" s="28" t="s">
        <v>1475</v>
      </c>
      <c r="D424" s="28" t="s">
        <v>1475</v>
      </c>
      <c r="E424" s="29" t="s">
        <v>1475</v>
      </c>
      <c r="F424" s="29" t="s">
        <v>1475</v>
      </c>
      <c r="G424" s="30" t="s">
        <v>1475</v>
      </c>
      <c r="H424" s="30" t="s">
        <v>1475</v>
      </c>
      <c r="I424" s="31" t="s">
        <v>1475</v>
      </c>
      <c r="J424" s="31" t="s">
        <v>1475</v>
      </c>
      <c r="K424" s="31" t="s">
        <v>1475</v>
      </c>
      <c r="L424" s="31" t="s">
        <v>1475</v>
      </c>
      <c r="M424" s="32" t="s">
        <v>1475</v>
      </c>
    </row>
    <row r="425" spans="1:13" s="5" customFormat="1" x14ac:dyDescent="0.2">
      <c r="A425" s="1" t="str">
        <f t="shared" si="7"/>
        <v/>
      </c>
      <c r="B425" s="27" t="s">
        <v>1475</v>
      </c>
      <c r="C425" s="28" t="s">
        <v>1475</v>
      </c>
      <c r="D425" s="28" t="s">
        <v>1475</v>
      </c>
      <c r="E425" s="29" t="s">
        <v>1475</v>
      </c>
      <c r="F425" s="29" t="s">
        <v>1475</v>
      </c>
      <c r="G425" s="30" t="s">
        <v>1475</v>
      </c>
      <c r="H425" s="30" t="s">
        <v>1475</v>
      </c>
      <c r="I425" s="31" t="s">
        <v>1475</v>
      </c>
      <c r="J425" s="31" t="s">
        <v>1475</v>
      </c>
      <c r="K425" s="31" t="s">
        <v>1475</v>
      </c>
      <c r="L425" s="31" t="s">
        <v>1475</v>
      </c>
      <c r="M425" s="32" t="s">
        <v>1475</v>
      </c>
    </row>
    <row r="426" spans="1:13" s="5" customFormat="1" x14ac:dyDescent="0.2">
      <c r="A426" s="1" t="str">
        <f t="shared" si="7"/>
        <v/>
      </c>
      <c r="B426" s="27" t="s">
        <v>1475</v>
      </c>
      <c r="C426" s="28" t="s">
        <v>1475</v>
      </c>
      <c r="D426" s="28" t="s">
        <v>1475</v>
      </c>
      <c r="E426" s="29" t="s">
        <v>1475</v>
      </c>
      <c r="F426" s="29" t="s">
        <v>1475</v>
      </c>
      <c r="G426" s="30" t="s">
        <v>1475</v>
      </c>
      <c r="H426" s="30" t="s">
        <v>1475</v>
      </c>
      <c r="I426" s="31" t="s">
        <v>1475</v>
      </c>
      <c r="J426" s="31" t="s">
        <v>1475</v>
      </c>
      <c r="K426" s="31" t="s">
        <v>1475</v>
      </c>
      <c r="L426" s="31" t="s">
        <v>1475</v>
      </c>
      <c r="M426" s="32" t="s">
        <v>1475</v>
      </c>
    </row>
    <row r="427" spans="1:13" s="5" customFormat="1" x14ac:dyDescent="0.2">
      <c r="A427" s="1" t="str">
        <f t="shared" si="7"/>
        <v/>
      </c>
      <c r="B427" s="27" t="s">
        <v>1475</v>
      </c>
      <c r="C427" s="28" t="s">
        <v>1475</v>
      </c>
      <c r="D427" s="28" t="s">
        <v>1475</v>
      </c>
      <c r="E427" s="29" t="s">
        <v>1475</v>
      </c>
      <c r="F427" s="29" t="s">
        <v>1475</v>
      </c>
      <c r="G427" s="30" t="s">
        <v>1475</v>
      </c>
      <c r="H427" s="30" t="s">
        <v>1475</v>
      </c>
      <c r="I427" s="31" t="s">
        <v>1475</v>
      </c>
      <c r="J427" s="31" t="s">
        <v>1475</v>
      </c>
      <c r="K427" s="31" t="s">
        <v>1475</v>
      </c>
      <c r="L427" s="31" t="s">
        <v>1475</v>
      </c>
      <c r="M427" s="32" t="s">
        <v>1475</v>
      </c>
    </row>
    <row r="428" spans="1:13" s="5" customFormat="1" x14ac:dyDescent="0.2">
      <c r="A428" s="1" t="str">
        <f t="shared" si="7"/>
        <v/>
      </c>
      <c r="B428" s="27" t="s">
        <v>1475</v>
      </c>
      <c r="C428" s="28" t="s">
        <v>1475</v>
      </c>
      <c r="D428" s="28" t="s">
        <v>1475</v>
      </c>
      <c r="E428" s="29" t="s">
        <v>1475</v>
      </c>
      <c r="F428" s="29" t="s">
        <v>1475</v>
      </c>
      <c r="G428" s="30" t="s">
        <v>1475</v>
      </c>
      <c r="H428" s="30" t="s">
        <v>1475</v>
      </c>
      <c r="I428" s="31" t="s">
        <v>1475</v>
      </c>
      <c r="J428" s="31" t="s">
        <v>1475</v>
      </c>
      <c r="K428" s="31" t="s">
        <v>1475</v>
      </c>
      <c r="L428" s="31" t="s">
        <v>1475</v>
      </c>
      <c r="M428" s="32" t="s">
        <v>1475</v>
      </c>
    </row>
    <row r="429" spans="1:13" s="5" customFormat="1" x14ac:dyDescent="0.2">
      <c r="A429" s="1" t="str">
        <f t="shared" si="7"/>
        <v/>
      </c>
      <c r="B429" s="27" t="s">
        <v>1475</v>
      </c>
      <c r="C429" s="28" t="s">
        <v>1475</v>
      </c>
      <c r="D429" s="28" t="s">
        <v>1475</v>
      </c>
      <c r="E429" s="29" t="s">
        <v>1475</v>
      </c>
      <c r="F429" s="29" t="s">
        <v>1475</v>
      </c>
      <c r="G429" s="30" t="s">
        <v>1475</v>
      </c>
      <c r="H429" s="30" t="s">
        <v>1475</v>
      </c>
      <c r="I429" s="31" t="s">
        <v>1475</v>
      </c>
      <c r="J429" s="31" t="s">
        <v>1475</v>
      </c>
      <c r="K429" s="31" t="s">
        <v>1475</v>
      </c>
      <c r="L429" s="31" t="s">
        <v>1475</v>
      </c>
      <c r="M429" s="32" t="s">
        <v>1475</v>
      </c>
    </row>
    <row r="430" spans="1:13" s="5" customFormat="1" x14ac:dyDescent="0.2">
      <c r="A430" s="1" t="str">
        <f t="shared" si="7"/>
        <v/>
      </c>
      <c r="B430" s="27" t="s">
        <v>1475</v>
      </c>
      <c r="C430" s="28" t="s">
        <v>1475</v>
      </c>
      <c r="D430" s="28" t="s">
        <v>1475</v>
      </c>
      <c r="E430" s="29" t="s">
        <v>1475</v>
      </c>
      <c r="F430" s="29" t="s">
        <v>1475</v>
      </c>
      <c r="G430" s="30" t="s">
        <v>1475</v>
      </c>
      <c r="H430" s="30" t="s">
        <v>1475</v>
      </c>
      <c r="I430" s="31" t="s">
        <v>1475</v>
      </c>
      <c r="J430" s="31" t="s">
        <v>1475</v>
      </c>
      <c r="K430" s="31" t="s">
        <v>1475</v>
      </c>
      <c r="L430" s="31" t="s">
        <v>1475</v>
      </c>
      <c r="M430" s="32" t="s">
        <v>1475</v>
      </c>
    </row>
    <row r="431" spans="1:13" s="5" customFormat="1" x14ac:dyDescent="0.2">
      <c r="A431" s="1" t="str">
        <f t="shared" si="7"/>
        <v/>
      </c>
      <c r="B431" s="27" t="s">
        <v>1475</v>
      </c>
      <c r="C431" s="28" t="s">
        <v>1475</v>
      </c>
      <c r="D431" s="28" t="s">
        <v>1475</v>
      </c>
      <c r="E431" s="29" t="s">
        <v>1475</v>
      </c>
      <c r="F431" s="29" t="s">
        <v>1475</v>
      </c>
      <c r="G431" s="30" t="s">
        <v>1475</v>
      </c>
      <c r="H431" s="30" t="s">
        <v>1475</v>
      </c>
      <c r="I431" s="31" t="s">
        <v>1475</v>
      </c>
      <c r="J431" s="31" t="s">
        <v>1475</v>
      </c>
      <c r="K431" s="31" t="s">
        <v>1475</v>
      </c>
      <c r="L431" s="31" t="s">
        <v>1475</v>
      </c>
      <c r="M431" s="32" t="s">
        <v>1475</v>
      </c>
    </row>
    <row r="432" spans="1:13" s="5" customFormat="1" x14ac:dyDescent="0.2">
      <c r="A432" s="1" t="str">
        <f t="shared" si="7"/>
        <v/>
      </c>
      <c r="B432" s="27" t="s">
        <v>1475</v>
      </c>
      <c r="C432" s="28" t="s">
        <v>1475</v>
      </c>
      <c r="D432" s="28" t="s">
        <v>1475</v>
      </c>
      <c r="E432" s="29" t="s">
        <v>1475</v>
      </c>
      <c r="F432" s="29" t="s">
        <v>1475</v>
      </c>
      <c r="G432" s="30" t="s">
        <v>1475</v>
      </c>
      <c r="H432" s="30" t="s">
        <v>1475</v>
      </c>
      <c r="I432" s="31" t="s">
        <v>1475</v>
      </c>
      <c r="J432" s="31" t="s">
        <v>1475</v>
      </c>
      <c r="K432" s="31" t="s">
        <v>1475</v>
      </c>
      <c r="L432" s="31" t="s">
        <v>1475</v>
      </c>
      <c r="M432" s="32" t="s">
        <v>1475</v>
      </c>
    </row>
    <row r="433" spans="1:13" s="5" customFormat="1" x14ac:dyDescent="0.2">
      <c r="A433" s="1" t="str">
        <f t="shared" si="7"/>
        <v/>
      </c>
      <c r="B433" s="27" t="s">
        <v>1475</v>
      </c>
      <c r="C433" s="28" t="s">
        <v>1475</v>
      </c>
      <c r="D433" s="28" t="s">
        <v>1475</v>
      </c>
      <c r="E433" s="29" t="s">
        <v>1475</v>
      </c>
      <c r="F433" s="29" t="s">
        <v>1475</v>
      </c>
      <c r="G433" s="30" t="s">
        <v>1475</v>
      </c>
      <c r="H433" s="30" t="s">
        <v>1475</v>
      </c>
      <c r="I433" s="31" t="s">
        <v>1475</v>
      </c>
      <c r="J433" s="31" t="s">
        <v>1475</v>
      </c>
      <c r="K433" s="31" t="s">
        <v>1475</v>
      </c>
      <c r="L433" s="31" t="s">
        <v>1475</v>
      </c>
      <c r="M433" s="32" t="s">
        <v>1475</v>
      </c>
    </row>
    <row r="434" spans="1:13" s="5" customFormat="1" x14ac:dyDescent="0.2">
      <c r="A434" s="1" t="str">
        <f t="shared" si="7"/>
        <v/>
      </c>
      <c r="B434" s="27" t="s">
        <v>1475</v>
      </c>
      <c r="C434" s="28" t="s">
        <v>1475</v>
      </c>
      <c r="D434" s="28" t="s">
        <v>1475</v>
      </c>
      <c r="E434" s="29" t="s">
        <v>1475</v>
      </c>
      <c r="F434" s="29" t="s">
        <v>1475</v>
      </c>
      <c r="G434" s="30" t="s">
        <v>1475</v>
      </c>
      <c r="H434" s="30" t="s">
        <v>1475</v>
      </c>
      <c r="I434" s="31" t="s">
        <v>1475</v>
      </c>
      <c r="J434" s="31" t="s">
        <v>1475</v>
      </c>
      <c r="K434" s="31" t="s">
        <v>1475</v>
      </c>
      <c r="L434" s="31" t="s">
        <v>1475</v>
      </c>
      <c r="M434" s="32" t="s">
        <v>1475</v>
      </c>
    </row>
    <row r="435" spans="1:13" s="5" customFormat="1" x14ac:dyDescent="0.2">
      <c r="A435" s="1" t="str">
        <f t="shared" si="7"/>
        <v/>
      </c>
      <c r="B435" s="27" t="s">
        <v>1475</v>
      </c>
      <c r="C435" s="28" t="s">
        <v>1475</v>
      </c>
      <c r="D435" s="28" t="s">
        <v>1475</v>
      </c>
      <c r="E435" s="29" t="s">
        <v>1475</v>
      </c>
      <c r="F435" s="29" t="s">
        <v>1475</v>
      </c>
      <c r="G435" s="30" t="s">
        <v>1475</v>
      </c>
      <c r="H435" s="30" t="s">
        <v>1475</v>
      </c>
      <c r="I435" s="31" t="s">
        <v>1475</v>
      </c>
      <c r="J435" s="31" t="s">
        <v>1475</v>
      </c>
      <c r="K435" s="31" t="s">
        <v>1475</v>
      </c>
      <c r="L435" s="31" t="s">
        <v>1475</v>
      </c>
      <c r="M435" s="32" t="s">
        <v>1475</v>
      </c>
    </row>
    <row r="436" spans="1:13" s="5" customFormat="1" x14ac:dyDescent="0.2">
      <c r="A436" s="1" t="str">
        <f t="shared" si="7"/>
        <v/>
      </c>
      <c r="B436" s="27" t="s">
        <v>1475</v>
      </c>
      <c r="C436" s="28" t="s">
        <v>1475</v>
      </c>
      <c r="D436" s="28" t="s">
        <v>1475</v>
      </c>
      <c r="E436" s="29" t="s">
        <v>1475</v>
      </c>
      <c r="F436" s="29" t="s">
        <v>1475</v>
      </c>
      <c r="G436" s="30" t="s">
        <v>1475</v>
      </c>
      <c r="H436" s="30" t="s">
        <v>1475</v>
      </c>
      <c r="I436" s="31" t="s">
        <v>1475</v>
      </c>
      <c r="J436" s="31" t="s">
        <v>1475</v>
      </c>
      <c r="K436" s="31" t="s">
        <v>1475</v>
      </c>
      <c r="L436" s="31" t="s">
        <v>1475</v>
      </c>
      <c r="M436" s="32" t="s">
        <v>1475</v>
      </c>
    </row>
    <row r="437" spans="1:13" s="5" customFormat="1" x14ac:dyDescent="0.2">
      <c r="A437" s="1" t="str">
        <f t="shared" si="7"/>
        <v/>
      </c>
      <c r="B437" s="27" t="s">
        <v>1475</v>
      </c>
      <c r="C437" s="28" t="s">
        <v>1475</v>
      </c>
      <c r="D437" s="28" t="s">
        <v>1475</v>
      </c>
      <c r="E437" s="29" t="s">
        <v>1475</v>
      </c>
      <c r="F437" s="29" t="s">
        <v>1475</v>
      </c>
      <c r="G437" s="30" t="s">
        <v>1475</v>
      </c>
      <c r="H437" s="30" t="s">
        <v>1475</v>
      </c>
      <c r="I437" s="31" t="s">
        <v>1475</v>
      </c>
      <c r="J437" s="31" t="s">
        <v>1475</v>
      </c>
      <c r="K437" s="31" t="s">
        <v>1475</v>
      </c>
      <c r="L437" s="31" t="s">
        <v>1475</v>
      </c>
      <c r="M437" s="32" t="s">
        <v>1475</v>
      </c>
    </row>
    <row r="438" spans="1:13" s="5" customFormat="1" x14ac:dyDescent="0.2">
      <c r="A438" s="1" t="str">
        <f t="shared" si="7"/>
        <v/>
      </c>
      <c r="B438" s="27" t="s">
        <v>1475</v>
      </c>
      <c r="C438" s="28" t="s">
        <v>1475</v>
      </c>
      <c r="D438" s="28" t="s">
        <v>1475</v>
      </c>
      <c r="E438" s="29" t="s">
        <v>1475</v>
      </c>
      <c r="F438" s="29" t="s">
        <v>1475</v>
      </c>
      <c r="G438" s="30" t="s">
        <v>1475</v>
      </c>
      <c r="H438" s="30" t="s">
        <v>1475</v>
      </c>
      <c r="I438" s="31" t="s">
        <v>1475</v>
      </c>
      <c r="J438" s="31" t="s">
        <v>1475</v>
      </c>
      <c r="K438" s="31" t="s">
        <v>1475</v>
      </c>
      <c r="L438" s="31" t="s">
        <v>1475</v>
      </c>
      <c r="M438" s="32" t="s">
        <v>1475</v>
      </c>
    </row>
    <row r="439" spans="1:13" s="5" customFormat="1" x14ac:dyDescent="0.2">
      <c r="A439" s="1" t="str">
        <f t="shared" si="7"/>
        <v/>
      </c>
      <c r="B439" s="27" t="s">
        <v>1475</v>
      </c>
      <c r="C439" s="28" t="s">
        <v>1475</v>
      </c>
      <c r="D439" s="28" t="s">
        <v>1475</v>
      </c>
      <c r="E439" s="29" t="s">
        <v>1475</v>
      </c>
      <c r="F439" s="29" t="s">
        <v>1475</v>
      </c>
      <c r="G439" s="30" t="s">
        <v>1475</v>
      </c>
      <c r="H439" s="30" t="s">
        <v>1475</v>
      </c>
      <c r="I439" s="31" t="s">
        <v>1475</v>
      </c>
      <c r="J439" s="31" t="s">
        <v>1475</v>
      </c>
      <c r="K439" s="31" t="s">
        <v>1475</v>
      </c>
      <c r="L439" s="31" t="s">
        <v>1475</v>
      </c>
      <c r="M439" s="32" t="s">
        <v>1475</v>
      </c>
    </row>
    <row r="440" spans="1:13" s="5" customFormat="1" x14ac:dyDescent="0.2">
      <c r="A440" s="1" t="str">
        <f t="shared" si="7"/>
        <v/>
      </c>
      <c r="B440" s="27" t="s">
        <v>1475</v>
      </c>
      <c r="C440" s="28" t="s">
        <v>1475</v>
      </c>
      <c r="D440" s="28" t="s">
        <v>1475</v>
      </c>
      <c r="E440" s="29" t="s">
        <v>1475</v>
      </c>
      <c r="F440" s="29" t="s">
        <v>1475</v>
      </c>
      <c r="G440" s="30" t="s">
        <v>1475</v>
      </c>
      <c r="H440" s="30" t="s">
        <v>1475</v>
      </c>
      <c r="I440" s="31" t="s">
        <v>1475</v>
      </c>
      <c r="J440" s="31" t="s">
        <v>1475</v>
      </c>
      <c r="K440" s="31" t="s">
        <v>1475</v>
      </c>
      <c r="L440" s="31" t="s">
        <v>1475</v>
      </c>
      <c r="M440" s="32" t="s">
        <v>1475</v>
      </c>
    </row>
    <row r="441" spans="1:13" s="5" customFormat="1" x14ac:dyDescent="0.2">
      <c r="A441" s="1" t="str">
        <f t="shared" si="7"/>
        <v/>
      </c>
      <c r="B441" s="27" t="s">
        <v>1475</v>
      </c>
      <c r="C441" s="28" t="s">
        <v>1475</v>
      </c>
      <c r="D441" s="28" t="s">
        <v>1475</v>
      </c>
      <c r="E441" s="29" t="s">
        <v>1475</v>
      </c>
      <c r="F441" s="29" t="s">
        <v>1475</v>
      </c>
      <c r="G441" s="30" t="s">
        <v>1475</v>
      </c>
      <c r="H441" s="30" t="s">
        <v>1475</v>
      </c>
      <c r="I441" s="31" t="s">
        <v>1475</v>
      </c>
      <c r="J441" s="31" t="s">
        <v>1475</v>
      </c>
      <c r="K441" s="31" t="s">
        <v>1475</v>
      </c>
      <c r="L441" s="31" t="s">
        <v>1475</v>
      </c>
      <c r="M441" s="32" t="s">
        <v>1475</v>
      </c>
    </row>
    <row r="442" spans="1:13" s="5" customFormat="1" x14ac:dyDescent="0.2">
      <c r="A442" s="1" t="str">
        <f t="shared" si="7"/>
        <v/>
      </c>
      <c r="B442" s="27" t="s">
        <v>1475</v>
      </c>
      <c r="C442" s="28" t="s">
        <v>1475</v>
      </c>
      <c r="D442" s="28" t="s">
        <v>1475</v>
      </c>
      <c r="E442" s="29" t="s">
        <v>1475</v>
      </c>
      <c r="F442" s="29" t="s">
        <v>1475</v>
      </c>
      <c r="G442" s="30" t="s">
        <v>1475</v>
      </c>
      <c r="H442" s="30" t="s">
        <v>1475</v>
      </c>
      <c r="I442" s="31" t="s">
        <v>1475</v>
      </c>
      <c r="J442" s="31" t="s">
        <v>1475</v>
      </c>
      <c r="K442" s="31" t="s">
        <v>1475</v>
      </c>
      <c r="L442" s="31" t="s">
        <v>1475</v>
      </c>
      <c r="M442" s="32" t="s">
        <v>1475</v>
      </c>
    </row>
    <row r="443" spans="1:13" s="5" customFormat="1" x14ac:dyDescent="0.2">
      <c r="A443" s="1" t="str">
        <f t="shared" si="7"/>
        <v/>
      </c>
      <c r="B443" s="27" t="s">
        <v>1475</v>
      </c>
      <c r="C443" s="28" t="s">
        <v>1475</v>
      </c>
      <c r="D443" s="28" t="s">
        <v>1475</v>
      </c>
      <c r="E443" s="29" t="s">
        <v>1475</v>
      </c>
      <c r="F443" s="29" t="s">
        <v>1475</v>
      </c>
      <c r="G443" s="30" t="s">
        <v>1475</v>
      </c>
      <c r="H443" s="30" t="s">
        <v>1475</v>
      </c>
      <c r="I443" s="31" t="s">
        <v>1475</v>
      </c>
      <c r="J443" s="31" t="s">
        <v>1475</v>
      </c>
      <c r="K443" s="31" t="s">
        <v>1475</v>
      </c>
      <c r="L443" s="31" t="s">
        <v>1475</v>
      </c>
      <c r="M443" s="32" t="s">
        <v>1475</v>
      </c>
    </row>
    <row r="444" spans="1:13" s="5" customFormat="1" x14ac:dyDescent="0.2">
      <c r="A444" s="1" t="str">
        <f t="shared" si="7"/>
        <v/>
      </c>
      <c r="B444" s="27" t="s">
        <v>1475</v>
      </c>
      <c r="C444" s="28" t="s">
        <v>1475</v>
      </c>
      <c r="D444" s="28" t="s">
        <v>1475</v>
      </c>
      <c r="E444" s="29" t="s">
        <v>1475</v>
      </c>
      <c r="F444" s="29" t="s">
        <v>1475</v>
      </c>
      <c r="G444" s="30" t="s">
        <v>1475</v>
      </c>
      <c r="H444" s="30" t="s">
        <v>1475</v>
      </c>
      <c r="I444" s="31" t="s">
        <v>1475</v>
      </c>
      <c r="J444" s="31" t="s">
        <v>1475</v>
      </c>
      <c r="K444" s="31" t="s">
        <v>1475</v>
      </c>
      <c r="L444" s="31" t="s">
        <v>1475</v>
      </c>
      <c r="M444" s="32" t="s">
        <v>1475</v>
      </c>
    </row>
    <row r="445" spans="1:13" s="5" customFormat="1" x14ac:dyDescent="0.2">
      <c r="A445" s="1" t="str">
        <f t="shared" si="7"/>
        <v/>
      </c>
      <c r="B445" s="27" t="s">
        <v>1475</v>
      </c>
      <c r="C445" s="28" t="s">
        <v>1475</v>
      </c>
      <c r="D445" s="28" t="s">
        <v>1475</v>
      </c>
      <c r="E445" s="29" t="s">
        <v>1475</v>
      </c>
      <c r="F445" s="29" t="s">
        <v>1475</v>
      </c>
      <c r="G445" s="30" t="s">
        <v>1475</v>
      </c>
      <c r="H445" s="30" t="s">
        <v>1475</v>
      </c>
      <c r="I445" s="31" t="s">
        <v>1475</v>
      </c>
      <c r="J445" s="31" t="s">
        <v>1475</v>
      </c>
      <c r="K445" s="31" t="s">
        <v>1475</v>
      </c>
      <c r="L445" s="31" t="s">
        <v>1475</v>
      </c>
      <c r="M445" s="32" t="s">
        <v>1475</v>
      </c>
    </row>
    <row r="446" spans="1:13" s="5" customFormat="1" x14ac:dyDescent="0.2">
      <c r="A446" s="1" t="str">
        <f t="shared" si="7"/>
        <v/>
      </c>
      <c r="B446" s="27" t="s">
        <v>1475</v>
      </c>
      <c r="C446" s="28" t="s">
        <v>1475</v>
      </c>
      <c r="D446" s="28" t="s">
        <v>1475</v>
      </c>
      <c r="E446" s="29" t="s">
        <v>1475</v>
      </c>
      <c r="F446" s="29" t="s">
        <v>1475</v>
      </c>
      <c r="G446" s="30" t="s">
        <v>1475</v>
      </c>
      <c r="H446" s="30" t="s">
        <v>1475</v>
      </c>
      <c r="I446" s="31" t="s">
        <v>1475</v>
      </c>
      <c r="J446" s="31" t="s">
        <v>1475</v>
      </c>
      <c r="K446" s="31" t="s">
        <v>1475</v>
      </c>
      <c r="L446" s="31" t="s">
        <v>1475</v>
      </c>
      <c r="M446" s="32" t="s">
        <v>1475</v>
      </c>
    </row>
    <row r="447" spans="1:13" s="5" customFormat="1" x14ac:dyDescent="0.2">
      <c r="A447" s="1" t="str">
        <f t="shared" si="7"/>
        <v/>
      </c>
      <c r="B447" s="27" t="s">
        <v>1475</v>
      </c>
      <c r="C447" s="28" t="s">
        <v>1475</v>
      </c>
      <c r="D447" s="28" t="s">
        <v>1475</v>
      </c>
      <c r="E447" s="29" t="s">
        <v>1475</v>
      </c>
      <c r="F447" s="29" t="s">
        <v>1475</v>
      </c>
      <c r="G447" s="30" t="s">
        <v>1475</v>
      </c>
      <c r="H447" s="30" t="s">
        <v>1475</v>
      </c>
      <c r="I447" s="31" t="s">
        <v>1475</v>
      </c>
      <c r="J447" s="31" t="s">
        <v>1475</v>
      </c>
      <c r="K447" s="31" t="s">
        <v>1475</v>
      </c>
      <c r="L447" s="31" t="s">
        <v>1475</v>
      </c>
      <c r="M447" s="32" t="s">
        <v>1475</v>
      </c>
    </row>
    <row r="448" spans="1:13" s="5" customFormat="1" x14ac:dyDescent="0.2">
      <c r="A448" s="1" t="str">
        <f t="shared" si="7"/>
        <v/>
      </c>
      <c r="B448" s="27" t="s">
        <v>1475</v>
      </c>
      <c r="C448" s="28" t="s">
        <v>1475</v>
      </c>
      <c r="D448" s="28" t="s">
        <v>1475</v>
      </c>
      <c r="E448" s="29" t="s">
        <v>1475</v>
      </c>
      <c r="F448" s="29" t="s">
        <v>1475</v>
      </c>
      <c r="G448" s="30" t="s">
        <v>1475</v>
      </c>
      <c r="H448" s="30" t="s">
        <v>1475</v>
      </c>
      <c r="I448" s="31" t="s">
        <v>1475</v>
      </c>
      <c r="J448" s="31" t="s">
        <v>1475</v>
      </c>
      <c r="K448" s="31" t="s">
        <v>1475</v>
      </c>
      <c r="L448" s="31" t="s">
        <v>1475</v>
      </c>
      <c r="M448" s="32" t="s">
        <v>1475</v>
      </c>
    </row>
    <row r="449" spans="1:13" s="5" customFormat="1" x14ac:dyDescent="0.2">
      <c r="A449" s="1" t="str">
        <f t="shared" si="7"/>
        <v/>
      </c>
      <c r="B449" s="27" t="s">
        <v>1475</v>
      </c>
      <c r="C449" s="28" t="s">
        <v>1475</v>
      </c>
      <c r="D449" s="28" t="s">
        <v>1475</v>
      </c>
      <c r="E449" s="29" t="s">
        <v>1475</v>
      </c>
      <c r="F449" s="29" t="s">
        <v>1475</v>
      </c>
      <c r="G449" s="30" t="s">
        <v>1475</v>
      </c>
      <c r="H449" s="30" t="s">
        <v>1475</v>
      </c>
      <c r="I449" s="31" t="s">
        <v>1475</v>
      </c>
      <c r="J449" s="31" t="s">
        <v>1475</v>
      </c>
      <c r="K449" s="31" t="s">
        <v>1475</v>
      </c>
      <c r="L449" s="31" t="s">
        <v>1475</v>
      </c>
      <c r="M449" s="32" t="s">
        <v>1475</v>
      </c>
    </row>
    <row r="450" spans="1:13" s="5" customFormat="1" x14ac:dyDescent="0.2">
      <c r="A450" s="1" t="str">
        <f t="shared" si="7"/>
        <v/>
      </c>
      <c r="B450" s="27" t="s">
        <v>1475</v>
      </c>
      <c r="C450" s="28" t="s">
        <v>1475</v>
      </c>
      <c r="D450" s="28" t="s">
        <v>1475</v>
      </c>
      <c r="E450" s="29" t="s">
        <v>1475</v>
      </c>
      <c r="F450" s="29" t="s">
        <v>1475</v>
      </c>
      <c r="G450" s="30" t="s">
        <v>1475</v>
      </c>
      <c r="H450" s="30" t="s">
        <v>1475</v>
      </c>
      <c r="I450" s="31" t="s">
        <v>1475</v>
      </c>
      <c r="J450" s="31" t="s">
        <v>1475</v>
      </c>
      <c r="K450" s="31" t="s">
        <v>1475</v>
      </c>
      <c r="L450" s="31" t="s">
        <v>1475</v>
      </c>
      <c r="M450" s="32" t="s">
        <v>1475</v>
      </c>
    </row>
    <row r="451" spans="1:13" s="5" customFormat="1" x14ac:dyDescent="0.2">
      <c r="A451" s="1" t="str">
        <f t="shared" si="7"/>
        <v/>
      </c>
      <c r="B451" s="27" t="s">
        <v>1475</v>
      </c>
      <c r="C451" s="28" t="s">
        <v>1475</v>
      </c>
      <c r="D451" s="28" t="s">
        <v>1475</v>
      </c>
      <c r="E451" s="29" t="s">
        <v>1475</v>
      </c>
      <c r="F451" s="29" t="s">
        <v>1475</v>
      </c>
      <c r="G451" s="30" t="s">
        <v>1475</v>
      </c>
      <c r="H451" s="30" t="s">
        <v>1475</v>
      </c>
      <c r="I451" s="31" t="s">
        <v>1475</v>
      </c>
      <c r="J451" s="31" t="s">
        <v>1475</v>
      </c>
      <c r="K451" s="31" t="s">
        <v>1475</v>
      </c>
      <c r="L451" s="31" t="s">
        <v>1475</v>
      </c>
      <c r="M451" s="32" t="s">
        <v>1475</v>
      </c>
    </row>
    <row r="452" spans="1:13" s="5" customFormat="1" x14ac:dyDescent="0.2">
      <c r="A452" s="1" t="str">
        <f t="shared" si="7"/>
        <v/>
      </c>
      <c r="B452" s="27" t="s">
        <v>1475</v>
      </c>
      <c r="C452" s="28" t="s">
        <v>1475</v>
      </c>
      <c r="D452" s="28" t="s">
        <v>1475</v>
      </c>
      <c r="E452" s="29" t="s">
        <v>1475</v>
      </c>
      <c r="F452" s="29" t="s">
        <v>1475</v>
      </c>
      <c r="G452" s="30" t="s">
        <v>1475</v>
      </c>
      <c r="H452" s="30" t="s">
        <v>1475</v>
      </c>
      <c r="I452" s="31" t="s">
        <v>1475</v>
      </c>
      <c r="J452" s="31" t="s">
        <v>1475</v>
      </c>
      <c r="K452" s="31" t="s">
        <v>1475</v>
      </c>
      <c r="L452" s="31" t="s">
        <v>1475</v>
      </c>
      <c r="M452" s="32" t="s">
        <v>1475</v>
      </c>
    </row>
    <row r="453" spans="1:13" s="5" customFormat="1" x14ac:dyDescent="0.2">
      <c r="A453" s="1" t="str">
        <f t="shared" si="7"/>
        <v/>
      </c>
      <c r="B453" s="27" t="s">
        <v>1475</v>
      </c>
      <c r="C453" s="28" t="s">
        <v>1475</v>
      </c>
      <c r="D453" s="28" t="s">
        <v>1475</v>
      </c>
      <c r="E453" s="29" t="s">
        <v>1475</v>
      </c>
      <c r="F453" s="29" t="s">
        <v>1475</v>
      </c>
      <c r="G453" s="30" t="s">
        <v>1475</v>
      </c>
      <c r="H453" s="30" t="s">
        <v>1475</v>
      </c>
      <c r="I453" s="31" t="s">
        <v>1475</v>
      </c>
      <c r="J453" s="31" t="s">
        <v>1475</v>
      </c>
      <c r="K453" s="31" t="s">
        <v>1475</v>
      </c>
      <c r="L453" s="31" t="s">
        <v>1475</v>
      </c>
      <c r="M453" s="32" t="s">
        <v>1475</v>
      </c>
    </row>
    <row r="454" spans="1:13" s="5" customFormat="1" x14ac:dyDescent="0.2">
      <c r="A454" s="1" t="str">
        <f t="shared" si="7"/>
        <v/>
      </c>
      <c r="B454" s="27" t="s">
        <v>1475</v>
      </c>
      <c r="C454" s="28" t="s">
        <v>1475</v>
      </c>
      <c r="D454" s="28" t="s">
        <v>1475</v>
      </c>
      <c r="E454" s="29" t="s">
        <v>1475</v>
      </c>
      <c r="F454" s="29" t="s">
        <v>1475</v>
      </c>
      <c r="G454" s="30" t="s">
        <v>1475</v>
      </c>
      <c r="H454" s="30" t="s">
        <v>1475</v>
      </c>
      <c r="I454" s="31" t="s">
        <v>1475</v>
      </c>
      <c r="J454" s="31" t="s">
        <v>1475</v>
      </c>
      <c r="K454" s="31" t="s">
        <v>1475</v>
      </c>
      <c r="L454" s="31" t="s">
        <v>1475</v>
      </c>
      <c r="M454" s="32" t="s">
        <v>1475</v>
      </c>
    </row>
    <row r="455" spans="1:13" s="5" customFormat="1" x14ac:dyDescent="0.2">
      <c r="A455" s="1" t="str">
        <f t="shared" si="7"/>
        <v/>
      </c>
      <c r="B455" s="27" t="s">
        <v>1475</v>
      </c>
      <c r="C455" s="28" t="s">
        <v>1475</v>
      </c>
      <c r="D455" s="28" t="s">
        <v>1475</v>
      </c>
      <c r="E455" s="29" t="s">
        <v>1475</v>
      </c>
      <c r="F455" s="29" t="s">
        <v>1475</v>
      </c>
      <c r="G455" s="30" t="s">
        <v>1475</v>
      </c>
      <c r="H455" s="30" t="s">
        <v>1475</v>
      </c>
      <c r="I455" s="31" t="s">
        <v>1475</v>
      </c>
      <c r="J455" s="31" t="s">
        <v>1475</v>
      </c>
      <c r="K455" s="31" t="s">
        <v>1475</v>
      </c>
      <c r="L455" s="31" t="s">
        <v>1475</v>
      </c>
      <c r="M455" s="32" t="s">
        <v>1475</v>
      </c>
    </row>
    <row r="456" spans="1:13" s="5" customFormat="1" x14ac:dyDescent="0.2">
      <c r="A456" s="1" t="str">
        <f t="shared" ref="A456:A502" si="8">IF(OR($A455&gt;$A$1,$A455=""),"",$A455+1)</f>
        <v/>
      </c>
      <c r="B456" s="27" t="s">
        <v>1475</v>
      </c>
      <c r="C456" s="28" t="s">
        <v>1475</v>
      </c>
      <c r="D456" s="28" t="s">
        <v>1475</v>
      </c>
      <c r="E456" s="29" t="s">
        <v>1475</v>
      </c>
      <c r="F456" s="29" t="s">
        <v>1475</v>
      </c>
      <c r="G456" s="30" t="s">
        <v>1475</v>
      </c>
      <c r="H456" s="30" t="s">
        <v>1475</v>
      </c>
      <c r="I456" s="31" t="s">
        <v>1475</v>
      </c>
      <c r="J456" s="31" t="s">
        <v>1475</v>
      </c>
      <c r="K456" s="31" t="s">
        <v>1475</v>
      </c>
      <c r="L456" s="31" t="s">
        <v>1475</v>
      </c>
      <c r="M456" s="32" t="s">
        <v>1475</v>
      </c>
    </row>
    <row r="457" spans="1:13" s="5" customFormat="1" x14ac:dyDescent="0.2">
      <c r="A457" s="1" t="str">
        <f t="shared" si="8"/>
        <v/>
      </c>
      <c r="B457" s="27" t="s">
        <v>1475</v>
      </c>
      <c r="C457" s="28" t="s">
        <v>1475</v>
      </c>
      <c r="D457" s="28" t="s">
        <v>1475</v>
      </c>
      <c r="E457" s="29" t="s">
        <v>1475</v>
      </c>
      <c r="F457" s="29" t="s">
        <v>1475</v>
      </c>
      <c r="G457" s="30" t="s">
        <v>1475</v>
      </c>
      <c r="H457" s="30" t="s">
        <v>1475</v>
      </c>
      <c r="I457" s="31" t="s">
        <v>1475</v>
      </c>
      <c r="J457" s="31" t="s">
        <v>1475</v>
      </c>
      <c r="K457" s="31" t="s">
        <v>1475</v>
      </c>
      <c r="L457" s="31" t="s">
        <v>1475</v>
      </c>
      <c r="M457" s="32" t="s">
        <v>1475</v>
      </c>
    </row>
    <row r="458" spans="1:13" s="5" customFormat="1" x14ac:dyDescent="0.2">
      <c r="A458" s="1" t="str">
        <f t="shared" si="8"/>
        <v/>
      </c>
      <c r="B458" s="27" t="s">
        <v>1475</v>
      </c>
      <c r="C458" s="28" t="s">
        <v>1475</v>
      </c>
      <c r="D458" s="28" t="s">
        <v>1475</v>
      </c>
      <c r="E458" s="29" t="s">
        <v>1475</v>
      </c>
      <c r="F458" s="29" t="s">
        <v>1475</v>
      </c>
      <c r="G458" s="30" t="s">
        <v>1475</v>
      </c>
      <c r="H458" s="30" t="s">
        <v>1475</v>
      </c>
      <c r="I458" s="31" t="s">
        <v>1475</v>
      </c>
      <c r="J458" s="31" t="s">
        <v>1475</v>
      </c>
      <c r="K458" s="31" t="s">
        <v>1475</v>
      </c>
      <c r="L458" s="31" t="s">
        <v>1475</v>
      </c>
      <c r="M458" s="32" t="s">
        <v>1475</v>
      </c>
    </row>
    <row r="459" spans="1:13" s="5" customFormat="1" x14ac:dyDescent="0.2">
      <c r="A459" s="1" t="str">
        <f t="shared" si="8"/>
        <v/>
      </c>
      <c r="B459" s="27" t="s">
        <v>1475</v>
      </c>
      <c r="C459" s="28" t="s">
        <v>1475</v>
      </c>
      <c r="D459" s="28" t="s">
        <v>1475</v>
      </c>
      <c r="E459" s="29" t="s">
        <v>1475</v>
      </c>
      <c r="F459" s="29" t="s">
        <v>1475</v>
      </c>
      <c r="G459" s="30" t="s">
        <v>1475</v>
      </c>
      <c r="H459" s="30" t="s">
        <v>1475</v>
      </c>
      <c r="I459" s="31" t="s">
        <v>1475</v>
      </c>
      <c r="J459" s="31" t="s">
        <v>1475</v>
      </c>
      <c r="K459" s="31" t="s">
        <v>1475</v>
      </c>
      <c r="L459" s="31" t="s">
        <v>1475</v>
      </c>
      <c r="M459" s="32" t="s">
        <v>1475</v>
      </c>
    </row>
    <row r="460" spans="1:13" s="5" customFormat="1" x14ac:dyDescent="0.2">
      <c r="A460" s="1" t="str">
        <f t="shared" si="8"/>
        <v/>
      </c>
      <c r="B460" s="27" t="s">
        <v>1475</v>
      </c>
      <c r="C460" s="28" t="s">
        <v>1475</v>
      </c>
      <c r="D460" s="28" t="s">
        <v>1475</v>
      </c>
      <c r="E460" s="29" t="s">
        <v>1475</v>
      </c>
      <c r="F460" s="29" t="s">
        <v>1475</v>
      </c>
      <c r="G460" s="30" t="s">
        <v>1475</v>
      </c>
      <c r="H460" s="30" t="s">
        <v>1475</v>
      </c>
      <c r="I460" s="31" t="s">
        <v>1475</v>
      </c>
      <c r="J460" s="31" t="s">
        <v>1475</v>
      </c>
      <c r="K460" s="31" t="s">
        <v>1475</v>
      </c>
      <c r="L460" s="31" t="s">
        <v>1475</v>
      </c>
      <c r="M460" s="32" t="s">
        <v>1475</v>
      </c>
    </row>
    <row r="461" spans="1:13" s="5" customFormat="1" x14ac:dyDescent="0.2">
      <c r="A461" s="1" t="str">
        <f t="shared" si="8"/>
        <v/>
      </c>
      <c r="B461" s="27" t="s">
        <v>1475</v>
      </c>
      <c r="C461" s="28" t="s">
        <v>1475</v>
      </c>
      <c r="D461" s="28" t="s">
        <v>1475</v>
      </c>
      <c r="E461" s="29" t="s">
        <v>1475</v>
      </c>
      <c r="F461" s="29" t="s">
        <v>1475</v>
      </c>
      <c r="G461" s="30" t="s">
        <v>1475</v>
      </c>
      <c r="H461" s="30" t="s">
        <v>1475</v>
      </c>
      <c r="I461" s="31" t="s">
        <v>1475</v>
      </c>
      <c r="J461" s="31" t="s">
        <v>1475</v>
      </c>
      <c r="K461" s="31" t="s">
        <v>1475</v>
      </c>
      <c r="L461" s="31" t="s">
        <v>1475</v>
      </c>
      <c r="M461" s="32" t="s">
        <v>1475</v>
      </c>
    </row>
    <row r="462" spans="1:13" s="5" customFormat="1" x14ac:dyDescent="0.2">
      <c r="A462" s="1" t="str">
        <f t="shared" si="8"/>
        <v/>
      </c>
      <c r="B462" s="27" t="s">
        <v>1475</v>
      </c>
      <c r="C462" s="28" t="s">
        <v>1475</v>
      </c>
      <c r="D462" s="28" t="s">
        <v>1475</v>
      </c>
      <c r="E462" s="29" t="s">
        <v>1475</v>
      </c>
      <c r="F462" s="29" t="s">
        <v>1475</v>
      </c>
      <c r="G462" s="30" t="s">
        <v>1475</v>
      </c>
      <c r="H462" s="30" t="s">
        <v>1475</v>
      </c>
      <c r="I462" s="31" t="s">
        <v>1475</v>
      </c>
      <c r="J462" s="31" t="s">
        <v>1475</v>
      </c>
      <c r="K462" s="31" t="s">
        <v>1475</v>
      </c>
      <c r="L462" s="31" t="s">
        <v>1475</v>
      </c>
      <c r="M462" s="32" t="s">
        <v>1475</v>
      </c>
    </row>
    <row r="463" spans="1:13" s="5" customFormat="1" x14ac:dyDescent="0.2">
      <c r="A463" s="1" t="str">
        <f t="shared" si="8"/>
        <v/>
      </c>
      <c r="B463" s="27" t="s">
        <v>1475</v>
      </c>
      <c r="C463" s="28" t="s">
        <v>1475</v>
      </c>
      <c r="D463" s="28" t="s">
        <v>1475</v>
      </c>
      <c r="E463" s="29" t="s">
        <v>1475</v>
      </c>
      <c r="F463" s="29" t="s">
        <v>1475</v>
      </c>
      <c r="G463" s="30" t="s">
        <v>1475</v>
      </c>
      <c r="H463" s="30" t="s">
        <v>1475</v>
      </c>
      <c r="I463" s="31" t="s">
        <v>1475</v>
      </c>
      <c r="J463" s="31" t="s">
        <v>1475</v>
      </c>
      <c r="K463" s="31" t="s">
        <v>1475</v>
      </c>
      <c r="L463" s="31" t="s">
        <v>1475</v>
      </c>
      <c r="M463" s="32" t="s">
        <v>1475</v>
      </c>
    </row>
    <row r="464" spans="1:13" s="5" customFormat="1" x14ac:dyDescent="0.2">
      <c r="A464" s="1" t="str">
        <f t="shared" si="8"/>
        <v/>
      </c>
      <c r="B464" s="27" t="s">
        <v>1475</v>
      </c>
      <c r="C464" s="28" t="s">
        <v>1475</v>
      </c>
      <c r="D464" s="28" t="s">
        <v>1475</v>
      </c>
      <c r="E464" s="29" t="s">
        <v>1475</v>
      </c>
      <c r="F464" s="29" t="s">
        <v>1475</v>
      </c>
      <c r="G464" s="30" t="s">
        <v>1475</v>
      </c>
      <c r="H464" s="30" t="s">
        <v>1475</v>
      </c>
      <c r="I464" s="31" t="s">
        <v>1475</v>
      </c>
      <c r="J464" s="31" t="s">
        <v>1475</v>
      </c>
      <c r="K464" s="31" t="s">
        <v>1475</v>
      </c>
      <c r="L464" s="31" t="s">
        <v>1475</v>
      </c>
      <c r="M464" s="32" t="s">
        <v>1475</v>
      </c>
    </row>
    <row r="465" spans="1:13" s="5" customFormat="1" x14ac:dyDescent="0.2">
      <c r="A465" s="1" t="str">
        <f t="shared" si="8"/>
        <v/>
      </c>
      <c r="B465" s="27" t="s">
        <v>1475</v>
      </c>
      <c r="C465" s="28" t="s">
        <v>1475</v>
      </c>
      <c r="D465" s="28" t="s">
        <v>1475</v>
      </c>
      <c r="E465" s="29" t="s">
        <v>1475</v>
      </c>
      <c r="F465" s="29" t="s">
        <v>1475</v>
      </c>
      <c r="G465" s="30" t="s">
        <v>1475</v>
      </c>
      <c r="H465" s="30" t="s">
        <v>1475</v>
      </c>
      <c r="I465" s="31" t="s">
        <v>1475</v>
      </c>
      <c r="J465" s="31" t="s">
        <v>1475</v>
      </c>
      <c r="K465" s="31" t="s">
        <v>1475</v>
      </c>
      <c r="L465" s="31" t="s">
        <v>1475</v>
      </c>
      <c r="M465" s="32" t="s">
        <v>1475</v>
      </c>
    </row>
    <row r="466" spans="1:13" s="5" customFormat="1" x14ac:dyDescent="0.2">
      <c r="A466" s="1" t="str">
        <f t="shared" si="8"/>
        <v/>
      </c>
      <c r="B466" s="27" t="s">
        <v>1475</v>
      </c>
      <c r="C466" s="28" t="s">
        <v>1475</v>
      </c>
      <c r="D466" s="28" t="s">
        <v>1475</v>
      </c>
      <c r="E466" s="29" t="s">
        <v>1475</v>
      </c>
      <c r="F466" s="29" t="s">
        <v>1475</v>
      </c>
      <c r="G466" s="30" t="s">
        <v>1475</v>
      </c>
      <c r="H466" s="30" t="s">
        <v>1475</v>
      </c>
      <c r="I466" s="31" t="s">
        <v>1475</v>
      </c>
      <c r="J466" s="31" t="s">
        <v>1475</v>
      </c>
      <c r="K466" s="31" t="s">
        <v>1475</v>
      </c>
      <c r="L466" s="31" t="s">
        <v>1475</v>
      </c>
      <c r="M466" s="32" t="s">
        <v>1475</v>
      </c>
    </row>
    <row r="467" spans="1:13" s="5" customFormat="1" x14ac:dyDescent="0.2">
      <c r="A467" s="1" t="str">
        <f t="shared" si="8"/>
        <v/>
      </c>
      <c r="B467" s="27" t="s">
        <v>1475</v>
      </c>
      <c r="C467" s="28" t="s">
        <v>1475</v>
      </c>
      <c r="D467" s="28" t="s">
        <v>1475</v>
      </c>
      <c r="E467" s="29" t="s">
        <v>1475</v>
      </c>
      <c r="F467" s="29" t="s">
        <v>1475</v>
      </c>
      <c r="G467" s="30" t="s">
        <v>1475</v>
      </c>
      <c r="H467" s="30" t="s">
        <v>1475</v>
      </c>
      <c r="I467" s="31" t="s">
        <v>1475</v>
      </c>
      <c r="J467" s="31" t="s">
        <v>1475</v>
      </c>
      <c r="K467" s="31" t="s">
        <v>1475</v>
      </c>
      <c r="L467" s="31" t="s">
        <v>1475</v>
      </c>
      <c r="M467" s="32" t="s">
        <v>1475</v>
      </c>
    </row>
    <row r="468" spans="1:13" s="5" customFormat="1" x14ac:dyDescent="0.2">
      <c r="A468" s="1" t="str">
        <f t="shared" si="8"/>
        <v/>
      </c>
      <c r="B468" s="27" t="s">
        <v>1475</v>
      </c>
      <c r="C468" s="28" t="s">
        <v>1475</v>
      </c>
      <c r="D468" s="28" t="s">
        <v>1475</v>
      </c>
      <c r="E468" s="29" t="s">
        <v>1475</v>
      </c>
      <c r="F468" s="29" t="s">
        <v>1475</v>
      </c>
      <c r="G468" s="30" t="s">
        <v>1475</v>
      </c>
      <c r="H468" s="30" t="s">
        <v>1475</v>
      </c>
      <c r="I468" s="31" t="s">
        <v>1475</v>
      </c>
      <c r="J468" s="31" t="s">
        <v>1475</v>
      </c>
      <c r="K468" s="31" t="s">
        <v>1475</v>
      </c>
      <c r="L468" s="31" t="s">
        <v>1475</v>
      </c>
      <c r="M468" s="32" t="s">
        <v>1475</v>
      </c>
    </row>
    <row r="469" spans="1:13" s="5" customFormat="1" x14ac:dyDescent="0.2">
      <c r="A469" s="1" t="str">
        <f t="shared" si="8"/>
        <v/>
      </c>
      <c r="B469" s="27" t="s">
        <v>1475</v>
      </c>
      <c r="C469" s="28" t="s">
        <v>1475</v>
      </c>
      <c r="D469" s="28" t="s">
        <v>1475</v>
      </c>
      <c r="E469" s="29" t="s">
        <v>1475</v>
      </c>
      <c r="F469" s="29" t="s">
        <v>1475</v>
      </c>
      <c r="G469" s="30" t="s">
        <v>1475</v>
      </c>
      <c r="H469" s="30" t="s">
        <v>1475</v>
      </c>
      <c r="I469" s="31" t="s">
        <v>1475</v>
      </c>
      <c r="J469" s="31" t="s">
        <v>1475</v>
      </c>
      <c r="K469" s="31" t="s">
        <v>1475</v>
      </c>
      <c r="L469" s="31" t="s">
        <v>1475</v>
      </c>
      <c r="M469" s="32" t="s">
        <v>1475</v>
      </c>
    </row>
    <row r="470" spans="1:13" s="5" customFormat="1" x14ac:dyDescent="0.2">
      <c r="A470" s="1" t="str">
        <f t="shared" si="8"/>
        <v/>
      </c>
      <c r="B470" s="27" t="s">
        <v>1475</v>
      </c>
      <c r="C470" s="28" t="s">
        <v>1475</v>
      </c>
      <c r="D470" s="28" t="s">
        <v>1475</v>
      </c>
      <c r="E470" s="29" t="s">
        <v>1475</v>
      </c>
      <c r="F470" s="29" t="s">
        <v>1475</v>
      </c>
      <c r="G470" s="30" t="s">
        <v>1475</v>
      </c>
      <c r="H470" s="30" t="s">
        <v>1475</v>
      </c>
      <c r="I470" s="31" t="s">
        <v>1475</v>
      </c>
      <c r="J470" s="31" t="s">
        <v>1475</v>
      </c>
      <c r="K470" s="31" t="s">
        <v>1475</v>
      </c>
      <c r="L470" s="31" t="s">
        <v>1475</v>
      </c>
      <c r="M470" s="32" t="s">
        <v>1475</v>
      </c>
    </row>
    <row r="471" spans="1:13" s="5" customFormat="1" x14ac:dyDescent="0.2">
      <c r="A471" s="1" t="str">
        <f t="shared" si="8"/>
        <v/>
      </c>
      <c r="B471" s="27" t="s">
        <v>1475</v>
      </c>
      <c r="C471" s="28" t="s">
        <v>1475</v>
      </c>
      <c r="D471" s="28" t="s">
        <v>1475</v>
      </c>
      <c r="E471" s="29" t="s">
        <v>1475</v>
      </c>
      <c r="F471" s="29" t="s">
        <v>1475</v>
      </c>
      <c r="G471" s="30" t="s">
        <v>1475</v>
      </c>
      <c r="H471" s="30" t="s">
        <v>1475</v>
      </c>
      <c r="I471" s="31" t="s">
        <v>1475</v>
      </c>
      <c r="J471" s="31" t="s">
        <v>1475</v>
      </c>
      <c r="K471" s="31" t="s">
        <v>1475</v>
      </c>
      <c r="L471" s="31" t="s">
        <v>1475</v>
      </c>
      <c r="M471" s="32" t="s">
        <v>1475</v>
      </c>
    </row>
    <row r="472" spans="1:13" s="5" customFormat="1" x14ac:dyDescent="0.2">
      <c r="A472" s="1" t="str">
        <f t="shared" si="8"/>
        <v/>
      </c>
      <c r="B472" s="27" t="s">
        <v>1475</v>
      </c>
      <c r="C472" s="28" t="s">
        <v>1475</v>
      </c>
      <c r="D472" s="28" t="s">
        <v>1475</v>
      </c>
      <c r="E472" s="29" t="s">
        <v>1475</v>
      </c>
      <c r="F472" s="29" t="s">
        <v>1475</v>
      </c>
      <c r="G472" s="30" t="s">
        <v>1475</v>
      </c>
      <c r="H472" s="30" t="s">
        <v>1475</v>
      </c>
      <c r="I472" s="31" t="s">
        <v>1475</v>
      </c>
      <c r="J472" s="31" t="s">
        <v>1475</v>
      </c>
      <c r="K472" s="31" t="s">
        <v>1475</v>
      </c>
      <c r="L472" s="31" t="s">
        <v>1475</v>
      </c>
      <c r="M472" s="32" t="s">
        <v>1475</v>
      </c>
    </row>
    <row r="473" spans="1:13" s="5" customFormat="1" x14ac:dyDescent="0.2">
      <c r="A473" s="1" t="str">
        <f t="shared" si="8"/>
        <v/>
      </c>
      <c r="B473" s="27" t="s">
        <v>1475</v>
      </c>
      <c r="C473" s="28" t="s">
        <v>1475</v>
      </c>
      <c r="D473" s="28" t="s">
        <v>1475</v>
      </c>
      <c r="E473" s="29" t="s">
        <v>1475</v>
      </c>
      <c r="F473" s="29" t="s">
        <v>1475</v>
      </c>
      <c r="G473" s="30" t="s">
        <v>1475</v>
      </c>
      <c r="H473" s="30" t="s">
        <v>1475</v>
      </c>
      <c r="I473" s="31" t="s">
        <v>1475</v>
      </c>
      <c r="J473" s="31" t="s">
        <v>1475</v>
      </c>
      <c r="K473" s="31" t="s">
        <v>1475</v>
      </c>
      <c r="L473" s="31" t="s">
        <v>1475</v>
      </c>
      <c r="M473" s="32" t="s">
        <v>1475</v>
      </c>
    </row>
    <row r="474" spans="1:13" s="5" customFormat="1" x14ac:dyDescent="0.2">
      <c r="A474" s="1" t="str">
        <f t="shared" si="8"/>
        <v/>
      </c>
      <c r="B474" s="27" t="s">
        <v>1475</v>
      </c>
      <c r="C474" s="28" t="s">
        <v>1475</v>
      </c>
      <c r="D474" s="28" t="s">
        <v>1475</v>
      </c>
      <c r="E474" s="29" t="s">
        <v>1475</v>
      </c>
      <c r="F474" s="29" t="s">
        <v>1475</v>
      </c>
      <c r="G474" s="30" t="s">
        <v>1475</v>
      </c>
      <c r="H474" s="30" t="s">
        <v>1475</v>
      </c>
      <c r="I474" s="31" t="s">
        <v>1475</v>
      </c>
      <c r="J474" s="31" t="s">
        <v>1475</v>
      </c>
      <c r="K474" s="31" t="s">
        <v>1475</v>
      </c>
      <c r="L474" s="31" t="s">
        <v>1475</v>
      </c>
      <c r="M474" s="32" t="s">
        <v>1475</v>
      </c>
    </row>
    <row r="475" spans="1:13" s="5" customFormat="1" x14ac:dyDescent="0.2">
      <c r="A475" s="1" t="str">
        <f t="shared" si="8"/>
        <v/>
      </c>
      <c r="B475" s="27" t="s">
        <v>1475</v>
      </c>
      <c r="C475" s="28" t="s">
        <v>1475</v>
      </c>
      <c r="D475" s="28" t="s">
        <v>1475</v>
      </c>
      <c r="E475" s="29" t="s">
        <v>1475</v>
      </c>
      <c r="F475" s="29" t="s">
        <v>1475</v>
      </c>
      <c r="G475" s="30" t="s">
        <v>1475</v>
      </c>
      <c r="H475" s="30" t="s">
        <v>1475</v>
      </c>
      <c r="I475" s="31" t="s">
        <v>1475</v>
      </c>
      <c r="J475" s="31" t="s">
        <v>1475</v>
      </c>
      <c r="K475" s="31" t="s">
        <v>1475</v>
      </c>
      <c r="L475" s="31" t="s">
        <v>1475</v>
      </c>
      <c r="M475" s="32" t="s">
        <v>1475</v>
      </c>
    </row>
    <row r="476" spans="1:13" s="5" customFormat="1" x14ac:dyDescent="0.2">
      <c r="A476" s="1" t="str">
        <f t="shared" si="8"/>
        <v/>
      </c>
      <c r="B476" s="27" t="s">
        <v>1475</v>
      </c>
      <c r="C476" s="28" t="s">
        <v>1475</v>
      </c>
      <c r="D476" s="28" t="s">
        <v>1475</v>
      </c>
      <c r="E476" s="29" t="s">
        <v>1475</v>
      </c>
      <c r="F476" s="29" t="s">
        <v>1475</v>
      </c>
      <c r="G476" s="30" t="s">
        <v>1475</v>
      </c>
      <c r="H476" s="30" t="s">
        <v>1475</v>
      </c>
      <c r="I476" s="31" t="s">
        <v>1475</v>
      </c>
      <c r="J476" s="31" t="s">
        <v>1475</v>
      </c>
      <c r="K476" s="31" t="s">
        <v>1475</v>
      </c>
      <c r="L476" s="31" t="s">
        <v>1475</v>
      </c>
      <c r="M476" s="32" t="s">
        <v>1475</v>
      </c>
    </row>
    <row r="477" spans="1:13" s="5" customFormat="1" x14ac:dyDescent="0.2">
      <c r="A477" s="1" t="str">
        <f t="shared" si="8"/>
        <v/>
      </c>
      <c r="B477" s="27" t="s">
        <v>1475</v>
      </c>
      <c r="C477" s="28" t="s">
        <v>1475</v>
      </c>
      <c r="D477" s="28" t="s">
        <v>1475</v>
      </c>
      <c r="E477" s="29" t="s">
        <v>1475</v>
      </c>
      <c r="F477" s="29" t="s">
        <v>1475</v>
      </c>
      <c r="G477" s="30" t="s">
        <v>1475</v>
      </c>
      <c r="H477" s="30" t="s">
        <v>1475</v>
      </c>
      <c r="I477" s="31" t="s">
        <v>1475</v>
      </c>
      <c r="J477" s="31" t="s">
        <v>1475</v>
      </c>
      <c r="K477" s="31" t="s">
        <v>1475</v>
      </c>
      <c r="L477" s="31" t="s">
        <v>1475</v>
      </c>
      <c r="M477" s="32" t="s">
        <v>1475</v>
      </c>
    </row>
    <row r="478" spans="1:13" s="5" customFormat="1" x14ac:dyDescent="0.2">
      <c r="A478" s="1" t="str">
        <f t="shared" si="8"/>
        <v/>
      </c>
      <c r="B478" s="27" t="s">
        <v>1475</v>
      </c>
      <c r="C478" s="28" t="s">
        <v>1475</v>
      </c>
      <c r="D478" s="28" t="s">
        <v>1475</v>
      </c>
      <c r="E478" s="29" t="s">
        <v>1475</v>
      </c>
      <c r="F478" s="29" t="s">
        <v>1475</v>
      </c>
      <c r="G478" s="30" t="s">
        <v>1475</v>
      </c>
      <c r="H478" s="30" t="s">
        <v>1475</v>
      </c>
      <c r="I478" s="31" t="s">
        <v>1475</v>
      </c>
      <c r="J478" s="31" t="s">
        <v>1475</v>
      </c>
      <c r="K478" s="31" t="s">
        <v>1475</v>
      </c>
      <c r="L478" s="31" t="s">
        <v>1475</v>
      </c>
      <c r="M478" s="32" t="s">
        <v>1475</v>
      </c>
    </row>
    <row r="479" spans="1:13" s="5" customFormat="1" x14ac:dyDescent="0.2">
      <c r="A479" s="1" t="str">
        <f t="shared" si="8"/>
        <v/>
      </c>
      <c r="B479" s="27" t="s">
        <v>1475</v>
      </c>
      <c r="C479" s="28" t="s">
        <v>1475</v>
      </c>
      <c r="D479" s="28" t="s">
        <v>1475</v>
      </c>
      <c r="E479" s="29" t="s">
        <v>1475</v>
      </c>
      <c r="F479" s="29" t="s">
        <v>1475</v>
      </c>
      <c r="G479" s="30" t="s">
        <v>1475</v>
      </c>
      <c r="H479" s="30" t="s">
        <v>1475</v>
      </c>
      <c r="I479" s="31" t="s">
        <v>1475</v>
      </c>
      <c r="J479" s="31" t="s">
        <v>1475</v>
      </c>
      <c r="K479" s="31" t="s">
        <v>1475</v>
      </c>
      <c r="L479" s="31" t="s">
        <v>1475</v>
      </c>
      <c r="M479" s="32" t="s">
        <v>1475</v>
      </c>
    </row>
    <row r="480" spans="1:13" s="5" customFormat="1" x14ac:dyDescent="0.2">
      <c r="A480" s="1" t="str">
        <f t="shared" si="8"/>
        <v/>
      </c>
      <c r="B480" s="27" t="s">
        <v>1475</v>
      </c>
      <c r="C480" s="28" t="s">
        <v>1475</v>
      </c>
      <c r="D480" s="28" t="s">
        <v>1475</v>
      </c>
      <c r="E480" s="29" t="s">
        <v>1475</v>
      </c>
      <c r="F480" s="29" t="s">
        <v>1475</v>
      </c>
      <c r="G480" s="30" t="s">
        <v>1475</v>
      </c>
      <c r="H480" s="30" t="s">
        <v>1475</v>
      </c>
      <c r="I480" s="31" t="s">
        <v>1475</v>
      </c>
      <c r="J480" s="31" t="s">
        <v>1475</v>
      </c>
      <c r="K480" s="31" t="s">
        <v>1475</v>
      </c>
      <c r="L480" s="31" t="s">
        <v>1475</v>
      </c>
      <c r="M480" s="32" t="s">
        <v>1475</v>
      </c>
    </row>
    <row r="481" spans="1:13" s="5" customFormat="1" x14ac:dyDescent="0.2">
      <c r="A481" s="1" t="str">
        <f t="shared" si="8"/>
        <v/>
      </c>
      <c r="B481" s="27" t="s">
        <v>1475</v>
      </c>
      <c r="C481" s="28" t="s">
        <v>1475</v>
      </c>
      <c r="D481" s="28" t="s">
        <v>1475</v>
      </c>
      <c r="E481" s="29" t="s">
        <v>1475</v>
      </c>
      <c r="F481" s="29" t="s">
        <v>1475</v>
      </c>
      <c r="G481" s="30" t="s">
        <v>1475</v>
      </c>
      <c r="H481" s="30" t="s">
        <v>1475</v>
      </c>
      <c r="I481" s="31" t="s">
        <v>1475</v>
      </c>
      <c r="J481" s="31" t="s">
        <v>1475</v>
      </c>
      <c r="K481" s="31" t="s">
        <v>1475</v>
      </c>
      <c r="L481" s="31" t="s">
        <v>1475</v>
      </c>
      <c r="M481" s="32" t="s">
        <v>1475</v>
      </c>
    </row>
    <row r="482" spans="1:13" s="5" customFormat="1" x14ac:dyDescent="0.2">
      <c r="A482" s="1" t="str">
        <f t="shared" si="8"/>
        <v/>
      </c>
      <c r="B482" s="27" t="s">
        <v>1475</v>
      </c>
      <c r="C482" s="28" t="s">
        <v>1475</v>
      </c>
      <c r="D482" s="28" t="s">
        <v>1475</v>
      </c>
      <c r="E482" s="29" t="s">
        <v>1475</v>
      </c>
      <c r="F482" s="29" t="s">
        <v>1475</v>
      </c>
      <c r="G482" s="30" t="s">
        <v>1475</v>
      </c>
      <c r="H482" s="30" t="s">
        <v>1475</v>
      </c>
      <c r="I482" s="31" t="s">
        <v>1475</v>
      </c>
      <c r="J482" s="31" t="s">
        <v>1475</v>
      </c>
      <c r="K482" s="31" t="s">
        <v>1475</v>
      </c>
      <c r="L482" s="31" t="s">
        <v>1475</v>
      </c>
      <c r="M482" s="32" t="s">
        <v>1475</v>
      </c>
    </row>
    <row r="483" spans="1:13" s="5" customFormat="1" x14ac:dyDescent="0.2">
      <c r="A483" s="1" t="str">
        <f t="shared" si="8"/>
        <v/>
      </c>
      <c r="B483" s="27" t="s">
        <v>1475</v>
      </c>
      <c r="C483" s="28" t="s">
        <v>1475</v>
      </c>
      <c r="D483" s="28" t="s">
        <v>1475</v>
      </c>
      <c r="E483" s="29" t="s">
        <v>1475</v>
      </c>
      <c r="F483" s="29" t="s">
        <v>1475</v>
      </c>
      <c r="G483" s="30" t="s">
        <v>1475</v>
      </c>
      <c r="H483" s="30" t="s">
        <v>1475</v>
      </c>
      <c r="I483" s="31" t="s">
        <v>1475</v>
      </c>
      <c r="J483" s="31" t="s">
        <v>1475</v>
      </c>
      <c r="K483" s="31" t="s">
        <v>1475</v>
      </c>
      <c r="L483" s="31" t="s">
        <v>1475</v>
      </c>
      <c r="M483" s="32" t="s">
        <v>1475</v>
      </c>
    </row>
    <row r="484" spans="1:13" s="5" customFormat="1" x14ac:dyDescent="0.2">
      <c r="A484" s="1" t="str">
        <f t="shared" si="8"/>
        <v/>
      </c>
      <c r="B484" s="27" t="s">
        <v>1475</v>
      </c>
      <c r="C484" s="28" t="s">
        <v>1475</v>
      </c>
      <c r="D484" s="28" t="s">
        <v>1475</v>
      </c>
      <c r="E484" s="29" t="s">
        <v>1475</v>
      </c>
      <c r="F484" s="29" t="s">
        <v>1475</v>
      </c>
      <c r="G484" s="30" t="s">
        <v>1475</v>
      </c>
      <c r="H484" s="30" t="s">
        <v>1475</v>
      </c>
      <c r="I484" s="31" t="s">
        <v>1475</v>
      </c>
      <c r="J484" s="31" t="s">
        <v>1475</v>
      </c>
      <c r="K484" s="31" t="s">
        <v>1475</v>
      </c>
      <c r="L484" s="31" t="s">
        <v>1475</v>
      </c>
      <c r="M484" s="32" t="s">
        <v>1475</v>
      </c>
    </row>
    <row r="485" spans="1:13" s="5" customFormat="1" x14ac:dyDescent="0.2">
      <c r="A485" s="1" t="str">
        <f t="shared" si="8"/>
        <v/>
      </c>
      <c r="B485" s="27" t="s">
        <v>1475</v>
      </c>
      <c r="C485" s="28" t="s">
        <v>1475</v>
      </c>
      <c r="D485" s="28" t="s">
        <v>1475</v>
      </c>
      <c r="E485" s="29" t="s">
        <v>1475</v>
      </c>
      <c r="F485" s="29" t="s">
        <v>1475</v>
      </c>
      <c r="G485" s="30" t="s">
        <v>1475</v>
      </c>
      <c r="H485" s="30" t="s">
        <v>1475</v>
      </c>
      <c r="I485" s="31" t="s">
        <v>1475</v>
      </c>
      <c r="J485" s="31" t="s">
        <v>1475</v>
      </c>
      <c r="K485" s="31" t="s">
        <v>1475</v>
      </c>
      <c r="L485" s="31" t="s">
        <v>1475</v>
      </c>
      <c r="M485" s="32" t="s">
        <v>1475</v>
      </c>
    </row>
    <row r="486" spans="1:13" s="5" customFormat="1" x14ac:dyDescent="0.2">
      <c r="A486" s="1" t="str">
        <f t="shared" si="8"/>
        <v/>
      </c>
      <c r="B486" s="27" t="s">
        <v>1475</v>
      </c>
      <c r="C486" s="28" t="s">
        <v>1475</v>
      </c>
      <c r="D486" s="28" t="s">
        <v>1475</v>
      </c>
      <c r="E486" s="29" t="s">
        <v>1475</v>
      </c>
      <c r="F486" s="29" t="s">
        <v>1475</v>
      </c>
      <c r="G486" s="30" t="s">
        <v>1475</v>
      </c>
      <c r="H486" s="30" t="s">
        <v>1475</v>
      </c>
      <c r="I486" s="31" t="s">
        <v>1475</v>
      </c>
      <c r="J486" s="31" t="s">
        <v>1475</v>
      </c>
      <c r="K486" s="31" t="s">
        <v>1475</v>
      </c>
      <c r="L486" s="31" t="s">
        <v>1475</v>
      </c>
      <c r="M486" s="32" t="s">
        <v>1475</v>
      </c>
    </row>
    <row r="487" spans="1:13" s="5" customFormat="1" x14ac:dyDescent="0.2">
      <c r="A487" s="1" t="str">
        <f t="shared" si="8"/>
        <v/>
      </c>
      <c r="B487" s="27" t="s">
        <v>1475</v>
      </c>
      <c r="C487" s="28" t="s">
        <v>1475</v>
      </c>
      <c r="D487" s="28" t="s">
        <v>1475</v>
      </c>
      <c r="E487" s="29" t="s">
        <v>1475</v>
      </c>
      <c r="F487" s="29" t="s">
        <v>1475</v>
      </c>
      <c r="G487" s="30" t="s">
        <v>1475</v>
      </c>
      <c r="H487" s="30" t="s">
        <v>1475</v>
      </c>
      <c r="I487" s="31" t="s">
        <v>1475</v>
      </c>
      <c r="J487" s="31" t="s">
        <v>1475</v>
      </c>
      <c r="K487" s="31" t="s">
        <v>1475</v>
      </c>
      <c r="L487" s="31" t="s">
        <v>1475</v>
      </c>
      <c r="M487" s="32" t="s">
        <v>1475</v>
      </c>
    </row>
    <row r="488" spans="1:13" s="5" customFormat="1" x14ac:dyDescent="0.2">
      <c r="A488" s="1" t="str">
        <f t="shared" si="8"/>
        <v/>
      </c>
      <c r="B488" s="27" t="s">
        <v>1475</v>
      </c>
      <c r="C488" s="28" t="s">
        <v>1475</v>
      </c>
      <c r="D488" s="28" t="s">
        <v>1475</v>
      </c>
      <c r="E488" s="29" t="s">
        <v>1475</v>
      </c>
      <c r="F488" s="29" t="s">
        <v>1475</v>
      </c>
      <c r="G488" s="30" t="s">
        <v>1475</v>
      </c>
      <c r="H488" s="30" t="s">
        <v>1475</v>
      </c>
      <c r="I488" s="31" t="s">
        <v>1475</v>
      </c>
      <c r="J488" s="31" t="s">
        <v>1475</v>
      </c>
      <c r="K488" s="31" t="s">
        <v>1475</v>
      </c>
      <c r="L488" s="31" t="s">
        <v>1475</v>
      </c>
      <c r="M488" s="32" t="s">
        <v>1475</v>
      </c>
    </row>
    <row r="489" spans="1:13" s="5" customFormat="1" x14ac:dyDescent="0.2">
      <c r="A489" s="1" t="str">
        <f t="shared" si="8"/>
        <v/>
      </c>
      <c r="B489" s="27" t="s">
        <v>1475</v>
      </c>
      <c r="C489" s="28" t="s">
        <v>1475</v>
      </c>
      <c r="D489" s="28" t="s">
        <v>1475</v>
      </c>
      <c r="E489" s="29" t="s">
        <v>1475</v>
      </c>
      <c r="F489" s="29" t="s">
        <v>1475</v>
      </c>
      <c r="G489" s="30" t="s">
        <v>1475</v>
      </c>
      <c r="H489" s="30" t="s">
        <v>1475</v>
      </c>
      <c r="I489" s="31" t="s">
        <v>1475</v>
      </c>
      <c r="J489" s="31" t="s">
        <v>1475</v>
      </c>
      <c r="K489" s="31" t="s">
        <v>1475</v>
      </c>
      <c r="L489" s="31" t="s">
        <v>1475</v>
      </c>
      <c r="M489" s="32" t="s">
        <v>1475</v>
      </c>
    </row>
    <row r="490" spans="1:13" s="5" customFormat="1" x14ac:dyDescent="0.2">
      <c r="A490" s="1" t="str">
        <f t="shared" si="8"/>
        <v/>
      </c>
      <c r="B490" s="27" t="s">
        <v>1475</v>
      </c>
      <c r="C490" s="28" t="s">
        <v>1475</v>
      </c>
      <c r="D490" s="28" t="s">
        <v>1475</v>
      </c>
      <c r="E490" s="29" t="s">
        <v>1475</v>
      </c>
      <c r="F490" s="29" t="s">
        <v>1475</v>
      </c>
      <c r="G490" s="30" t="s">
        <v>1475</v>
      </c>
      <c r="H490" s="30" t="s">
        <v>1475</v>
      </c>
      <c r="I490" s="31" t="s">
        <v>1475</v>
      </c>
      <c r="J490" s="31" t="s">
        <v>1475</v>
      </c>
      <c r="K490" s="31" t="s">
        <v>1475</v>
      </c>
      <c r="L490" s="31" t="s">
        <v>1475</v>
      </c>
      <c r="M490" s="32" t="s">
        <v>1475</v>
      </c>
    </row>
    <row r="491" spans="1:13" s="5" customFormat="1" x14ac:dyDescent="0.2">
      <c r="A491" s="1" t="str">
        <f t="shared" si="8"/>
        <v/>
      </c>
      <c r="B491" s="27" t="s">
        <v>1475</v>
      </c>
      <c r="C491" s="28" t="s">
        <v>1475</v>
      </c>
      <c r="D491" s="28" t="s">
        <v>1475</v>
      </c>
      <c r="E491" s="29" t="s">
        <v>1475</v>
      </c>
      <c r="F491" s="29" t="s">
        <v>1475</v>
      </c>
      <c r="G491" s="30" t="s">
        <v>1475</v>
      </c>
      <c r="H491" s="30" t="s">
        <v>1475</v>
      </c>
      <c r="I491" s="31" t="s">
        <v>1475</v>
      </c>
      <c r="J491" s="31" t="s">
        <v>1475</v>
      </c>
      <c r="K491" s="31" t="s">
        <v>1475</v>
      </c>
      <c r="L491" s="31" t="s">
        <v>1475</v>
      </c>
      <c r="M491" s="32" t="s">
        <v>1475</v>
      </c>
    </row>
    <row r="492" spans="1:13" s="5" customFormat="1" x14ac:dyDescent="0.2">
      <c r="A492" s="1" t="str">
        <f t="shared" si="8"/>
        <v/>
      </c>
      <c r="B492" s="27" t="s">
        <v>1475</v>
      </c>
      <c r="C492" s="28" t="s">
        <v>1475</v>
      </c>
      <c r="D492" s="28" t="s">
        <v>1475</v>
      </c>
      <c r="E492" s="29" t="s">
        <v>1475</v>
      </c>
      <c r="F492" s="29" t="s">
        <v>1475</v>
      </c>
      <c r="G492" s="30" t="s">
        <v>1475</v>
      </c>
      <c r="H492" s="30" t="s">
        <v>1475</v>
      </c>
      <c r="I492" s="31" t="s">
        <v>1475</v>
      </c>
      <c r="J492" s="31" t="s">
        <v>1475</v>
      </c>
      <c r="K492" s="31" t="s">
        <v>1475</v>
      </c>
      <c r="L492" s="31" t="s">
        <v>1475</v>
      </c>
      <c r="M492" s="32" t="s">
        <v>1475</v>
      </c>
    </row>
    <row r="493" spans="1:13" s="5" customFormat="1" x14ac:dyDescent="0.2">
      <c r="A493" s="1" t="str">
        <f t="shared" si="8"/>
        <v/>
      </c>
      <c r="B493" s="27" t="s">
        <v>1475</v>
      </c>
      <c r="C493" s="28" t="s">
        <v>1475</v>
      </c>
      <c r="D493" s="28" t="s">
        <v>1475</v>
      </c>
      <c r="E493" s="29" t="s">
        <v>1475</v>
      </c>
      <c r="F493" s="29" t="s">
        <v>1475</v>
      </c>
      <c r="G493" s="30" t="s">
        <v>1475</v>
      </c>
      <c r="H493" s="30" t="s">
        <v>1475</v>
      </c>
      <c r="I493" s="31" t="s">
        <v>1475</v>
      </c>
      <c r="J493" s="31" t="s">
        <v>1475</v>
      </c>
      <c r="K493" s="31" t="s">
        <v>1475</v>
      </c>
      <c r="L493" s="31" t="s">
        <v>1475</v>
      </c>
      <c r="M493" s="32" t="s">
        <v>1475</v>
      </c>
    </row>
    <row r="494" spans="1:13" s="5" customFormat="1" x14ac:dyDescent="0.2">
      <c r="A494" s="1" t="str">
        <f t="shared" si="8"/>
        <v/>
      </c>
      <c r="B494" s="27" t="s">
        <v>1475</v>
      </c>
      <c r="C494" s="28" t="s">
        <v>1475</v>
      </c>
      <c r="D494" s="28" t="s">
        <v>1475</v>
      </c>
      <c r="E494" s="29" t="s">
        <v>1475</v>
      </c>
      <c r="F494" s="29" t="s">
        <v>1475</v>
      </c>
      <c r="G494" s="30" t="s">
        <v>1475</v>
      </c>
      <c r="H494" s="30" t="s">
        <v>1475</v>
      </c>
      <c r="I494" s="31" t="s">
        <v>1475</v>
      </c>
      <c r="J494" s="31" t="s">
        <v>1475</v>
      </c>
      <c r="K494" s="31" t="s">
        <v>1475</v>
      </c>
      <c r="L494" s="31" t="s">
        <v>1475</v>
      </c>
      <c r="M494" s="32" t="s">
        <v>1475</v>
      </c>
    </row>
    <row r="495" spans="1:13" s="5" customFormat="1" x14ac:dyDescent="0.2">
      <c r="A495" s="1" t="str">
        <f t="shared" si="8"/>
        <v/>
      </c>
      <c r="B495" s="27" t="s">
        <v>1475</v>
      </c>
      <c r="C495" s="28" t="s">
        <v>1475</v>
      </c>
      <c r="D495" s="28" t="s">
        <v>1475</v>
      </c>
      <c r="E495" s="29" t="s">
        <v>1475</v>
      </c>
      <c r="F495" s="29" t="s">
        <v>1475</v>
      </c>
      <c r="G495" s="30" t="s">
        <v>1475</v>
      </c>
      <c r="H495" s="30" t="s">
        <v>1475</v>
      </c>
      <c r="I495" s="31" t="s">
        <v>1475</v>
      </c>
      <c r="J495" s="31" t="s">
        <v>1475</v>
      </c>
      <c r="K495" s="31" t="s">
        <v>1475</v>
      </c>
      <c r="L495" s="31" t="s">
        <v>1475</v>
      </c>
      <c r="M495" s="32" t="s">
        <v>1475</v>
      </c>
    </row>
    <row r="496" spans="1:13" s="5" customFormat="1" x14ac:dyDescent="0.2">
      <c r="A496" s="1" t="str">
        <f t="shared" si="8"/>
        <v/>
      </c>
      <c r="B496" s="27" t="s">
        <v>1475</v>
      </c>
      <c r="C496" s="28" t="s">
        <v>1475</v>
      </c>
      <c r="D496" s="28" t="s">
        <v>1475</v>
      </c>
      <c r="E496" s="29" t="s">
        <v>1475</v>
      </c>
      <c r="F496" s="29" t="s">
        <v>1475</v>
      </c>
      <c r="G496" s="30" t="s">
        <v>1475</v>
      </c>
      <c r="H496" s="30" t="s">
        <v>1475</v>
      </c>
      <c r="I496" s="31" t="s">
        <v>1475</v>
      </c>
      <c r="J496" s="31" t="s">
        <v>1475</v>
      </c>
      <c r="K496" s="31" t="s">
        <v>1475</v>
      </c>
      <c r="L496" s="31" t="s">
        <v>1475</v>
      </c>
      <c r="M496" s="32" t="s">
        <v>1475</v>
      </c>
    </row>
    <row r="497" spans="1:13" s="5" customFormat="1" x14ac:dyDescent="0.2">
      <c r="A497" s="1" t="str">
        <f t="shared" si="8"/>
        <v/>
      </c>
      <c r="B497" s="27" t="s">
        <v>1475</v>
      </c>
      <c r="C497" s="28" t="s">
        <v>1475</v>
      </c>
      <c r="D497" s="28" t="s">
        <v>1475</v>
      </c>
      <c r="E497" s="29" t="s">
        <v>1475</v>
      </c>
      <c r="F497" s="29" t="s">
        <v>1475</v>
      </c>
      <c r="G497" s="30" t="s">
        <v>1475</v>
      </c>
      <c r="H497" s="30" t="s">
        <v>1475</v>
      </c>
      <c r="I497" s="31" t="s">
        <v>1475</v>
      </c>
      <c r="J497" s="31" t="s">
        <v>1475</v>
      </c>
      <c r="K497" s="31" t="s">
        <v>1475</v>
      </c>
      <c r="L497" s="31" t="s">
        <v>1475</v>
      </c>
      <c r="M497" s="32" t="s">
        <v>1475</v>
      </c>
    </row>
    <row r="498" spans="1:13" s="5" customFormat="1" x14ac:dyDescent="0.2">
      <c r="A498" s="1" t="str">
        <f t="shared" si="8"/>
        <v/>
      </c>
      <c r="B498" s="27" t="s">
        <v>1475</v>
      </c>
      <c r="C498" s="28" t="s">
        <v>1475</v>
      </c>
      <c r="D498" s="28" t="s">
        <v>1475</v>
      </c>
      <c r="E498" s="29" t="s">
        <v>1475</v>
      </c>
      <c r="F498" s="29" t="s">
        <v>1475</v>
      </c>
      <c r="G498" s="30" t="s">
        <v>1475</v>
      </c>
      <c r="H498" s="30" t="s">
        <v>1475</v>
      </c>
      <c r="I498" s="31" t="s">
        <v>1475</v>
      </c>
      <c r="J498" s="31" t="s">
        <v>1475</v>
      </c>
      <c r="K498" s="31" t="s">
        <v>1475</v>
      </c>
      <c r="L498" s="31" t="s">
        <v>1475</v>
      </c>
      <c r="M498" s="32" t="s">
        <v>1475</v>
      </c>
    </row>
    <row r="499" spans="1:13" s="5" customFormat="1" x14ac:dyDescent="0.2">
      <c r="A499" s="1" t="str">
        <f t="shared" si="8"/>
        <v/>
      </c>
      <c r="B499" s="27" t="s">
        <v>1475</v>
      </c>
      <c r="C499" s="28" t="s">
        <v>1475</v>
      </c>
      <c r="D499" s="28" t="s">
        <v>1475</v>
      </c>
      <c r="E499" s="29" t="s">
        <v>1475</v>
      </c>
      <c r="F499" s="29" t="s">
        <v>1475</v>
      </c>
      <c r="G499" s="30" t="s">
        <v>1475</v>
      </c>
      <c r="H499" s="30" t="s">
        <v>1475</v>
      </c>
      <c r="I499" s="31" t="s">
        <v>1475</v>
      </c>
      <c r="J499" s="31" t="s">
        <v>1475</v>
      </c>
      <c r="K499" s="31" t="s">
        <v>1475</v>
      </c>
      <c r="L499" s="31" t="s">
        <v>1475</v>
      </c>
      <c r="M499" s="32" t="s">
        <v>1475</v>
      </c>
    </row>
    <row r="500" spans="1:13" s="5" customFormat="1" x14ac:dyDescent="0.2">
      <c r="A500" s="1" t="str">
        <f t="shared" si="8"/>
        <v/>
      </c>
      <c r="B500" s="27" t="s">
        <v>1475</v>
      </c>
      <c r="C500" s="28" t="s">
        <v>1475</v>
      </c>
      <c r="D500" s="28" t="s">
        <v>1475</v>
      </c>
      <c r="E500" s="29" t="s">
        <v>1475</v>
      </c>
      <c r="F500" s="29" t="s">
        <v>1475</v>
      </c>
      <c r="G500" s="30" t="s">
        <v>1475</v>
      </c>
      <c r="H500" s="30" t="s">
        <v>1475</v>
      </c>
      <c r="I500" s="31" t="s">
        <v>1475</v>
      </c>
      <c r="J500" s="31" t="s">
        <v>1475</v>
      </c>
      <c r="K500" s="31" t="s">
        <v>1475</v>
      </c>
      <c r="L500" s="31" t="s">
        <v>1475</v>
      </c>
      <c r="M500" s="32" t="s">
        <v>1475</v>
      </c>
    </row>
    <row r="501" spans="1:13" s="5" customFormat="1" x14ac:dyDescent="0.2">
      <c r="A501" s="1" t="str">
        <f t="shared" si="8"/>
        <v/>
      </c>
      <c r="B501" s="27" t="s">
        <v>1475</v>
      </c>
      <c r="C501" s="28" t="s">
        <v>1475</v>
      </c>
      <c r="D501" s="28" t="s">
        <v>1475</v>
      </c>
      <c r="E501" s="29" t="s">
        <v>1475</v>
      </c>
      <c r="F501" s="29" t="s">
        <v>1475</v>
      </c>
      <c r="G501" s="30" t="s">
        <v>1475</v>
      </c>
      <c r="H501" s="30" t="s">
        <v>1475</v>
      </c>
      <c r="I501" s="31" t="s">
        <v>1475</v>
      </c>
      <c r="J501" s="31" t="s">
        <v>1475</v>
      </c>
      <c r="K501" s="31" t="s">
        <v>1475</v>
      </c>
      <c r="L501" s="31" t="s">
        <v>1475</v>
      </c>
      <c r="M501" s="32" t="s">
        <v>1475</v>
      </c>
    </row>
    <row r="502" spans="1:13" s="5" customFormat="1" x14ac:dyDescent="0.2">
      <c r="A502" s="1" t="str">
        <f t="shared" si="8"/>
        <v/>
      </c>
      <c r="B502" s="27" t="s">
        <v>1475</v>
      </c>
      <c r="C502" s="28" t="s">
        <v>1475</v>
      </c>
      <c r="D502" s="28" t="s">
        <v>1475</v>
      </c>
      <c r="E502" s="29" t="s">
        <v>1475</v>
      </c>
      <c r="F502" s="29" t="s">
        <v>1475</v>
      </c>
      <c r="G502" s="30" t="s">
        <v>1475</v>
      </c>
      <c r="H502" s="30" t="s">
        <v>1475</v>
      </c>
      <c r="I502" s="31" t="s">
        <v>1475</v>
      </c>
      <c r="J502" s="31" t="s">
        <v>1475</v>
      </c>
      <c r="K502" s="31" t="s">
        <v>1475</v>
      </c>
      <c r="L502" s="31" t="s">
        <v>1475</v>
      </c>
      <c r="M502" s="32" t="s">
        <v>1475</v>
      </c>
    </row>
    <row r="503" spans="1:13" x14ac:dyDescent="0.2">
      <c r="A503"/>
      <c r="E503" s="33" t="s">
        <v>1475</v>
      </c>
    </row>
  </sheetData>
  <sheetProtection autoFilter="0"/>
  <autoFilter ref="B4:M503" xr:uid="{7F786B54-3DB4-4589-BE30-06673465FD77}"/>
  <mergeCells count="1">
    <mergeCell ref="B1:M1"/>
  </mergeCells>
  <pageMargins left="0" right="0" top="0" bottom="0" header="0" footer="0"/>
  <pageSetup paperSize="9" scale="61"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FC8E-F5E1-4548-95B6-D4CF66D927C8}">
  <sheetPr codeName="Sheet2">
    <tabColor rgb="FFD02433"/>
  </sheetPr>
  <dimension ref="A1:K646"/>
  <sheetViews>
    <sheetView showGridLines="0" topLeftCell="B1" zoomScale="90" zoomScaleNormal="90" workbookViewId="0">
      <selection activeCell="D27" sqref="D27"/>
    </sheetView>
  </sheetViews>
  <sheetFormatPr defaultColWidth="9.140625" defaultRowHeight="12.75" x14ac:dyDescent="0.2"/>
  <cols>
    <col min="1" max="1" width="4.7109375" style="35" hidden="1" customWidth="1"/>
    <col min="2" max="2" width="4.42578125" customWidth="1"/>
    <col min="3" max="3" width="58.42578125" style="5" customWidth="1"/>
    <col min="4" max="4" width="20.42578125" style="5" customWidth="1"/>
    <col min="5" max="5" width="20" style="5" customWidth="1"/>
    <col min="6" max="6" width="21.7109375" style="5" customWidth="1"/>
    <col min="7" max="8" width="9.140625" style="5"/>
    <col min="9" max="9" width="15.7109375" style="5" bestFit="1" customWidth="1"/>
    <col min="10" max="10" width="14.5703125" style="5" bestFit="1" customWidth="1"/>
    <col min="11" max="16384" width="9.140625" style="5"/>
  </cols>
  <sheetData>
    <row r="1" spans="1:10" ht="52.9" customHeight="1" x14ac:dyDescent="0.2">
      <c r="C1" s="36" t="str">
        <f ca="1">"Industry Overview - Management groups    "&amp;TEXT(EOMONTH(NOW()-30,0),"DD MMM YYYY")</f>
        <v>Industry Overview - Management groups    30 Sep 2023</v>
      </c>
      <c r="D1" s="37"/>
      <c r="E1" s="37"/>
      <c r="F1" s="38"/>
    </row>
    <row r="2" spans="1:10" s="43" customFormat="1" ht="15" x14ac:dyDescent="0.25">
      <c r="A2" s="39">
        <v>199</v>
      </c>
      <c r="B2"/>
      <c r="C2" s="40" t="s">
        <v>1</v>
      </c>
      <c r="D2" s="41" t="s">
        <v>5</v>
      </c>
      <c r="E2" s="41" t="s">
        <v>6</v>
      </c>
      <c r="F2" s="42" t="s">
        <v>14</v>
      </c>
    </row>
    <row r="3" spans="1:10" s="43" customFormat="1" ht="15" x14ac:dyDescent="0.25">
      <c r="A3" s="39">
        <v>0</v>
      </c>
      <c r="B3"/>
      <c r="C3" s="44" t="s">
        <v>15</v>
      </c>
      <c r="D3" s="45">
        <f>SUM(D$4:D$229)</f>
        <v>262378.25097000005</v>
      </c>
      <c r="E3" s="46">
        <f t="shared" ref="E3:F3" si="0">SUM(E$4:E$229)</f>
        <v>196301.43</v>
      </c>
      <c r="F3" s="47">
        <f t="shared" si="0"/>
        <v>373</v>
      </c>
      <c r="I3" s="48"/>
      <c r="J3"/>
    </row>
    <row r="4" spans="1:10" s="53" customFormat="1" ht="15" x14ac:dyDescent="0.25">
      <c r="A4" s="49">
        <f>IF(OR($A3&gt;$A$2,$A3=""),"",$A3+1)</f>
        <v>1</v>
      </c>
      <c r="B4"/>
      <c r="C4" s="50" t="s">
        <v>84</v>
      </c>
      <c r="D4" s="51">
        <v>18546.759999999998</v>
      </c>
      <c r="E4" s="51">
        <v>20176.78</v>
      </c>
      <c r="F4" s="52">
        <v>1</v>
      </c>
    </row>
    <row r="5" spans="1:10" s="53" customFormat="1" ht="15" x14ac:dyDescent="0.25">
      <c r="A5" s="49">
        <f t="shared" ref="A5:A68" si="1">IF(OR($A4&gt;$A$2,$A4=""),"",$A4+1)</f>
        <v>2</v>
      </c>
      <c r="B5"/>
      <c r="C5" s="54" t="s">
        <v>92</v>
      </c>
      <c r="D5" s="51">
        <v>3331.12</v>
      </c>
      <c r="E5" s="51">
        <v>2808.56</v>
      </c>
      <c r="F5" s="52">
        <v>1</v>
      </c>
    </row>
    <row r="6" spans="1:10" s="53" customFormat="1" ht="15" x14ac:dyDescent="0.25">
      <c r="A6" s="49">
        <f t="shared" si="1"/>
        <v>3</v>
      </c>
      <c r="B6"/>
      <c r="C6" s="54" t="s">
        <v>97</v>
      </c>
      <c r="D6" s="51">
        <v>1459.8970850000001</v>
      </c>
      <c r="E6" s="51">
        <v>1171.82</v>
      </c>
      <c r="F6" s="52">
        <v>2</v>
      </c>
    </row>
    <row r="7" spans="1:10" s="53" customFormat="1" ht="15" x14ac:dyDescent="0.25">
      <c r="A7" s="49">
        <f t="shared" si="1"/>
        <v>4</v>
      </c>
      <c r="B7"/>
      <c r="C7" s="54" t="s">
        <v>104</v>
      </c>
      <c r="D7" s="51">
        <v>10870.371951999998</v>
      </c>
      <c r="E7" s="51">
        <v>7845.0500000000011</v>
      </c>
      <c r="F7" s="52">
        <v>20</v>
      </c>
    </row>
    <row r="8" spans="1:10" s="53" customFormat="1" ht="15" x14ac:dyDescent="0.25">
      <c r="A8" s="49">
        <f t="shared" si="1"/>
        <v>5</v>
      </c>
      <c r="B8"/>
      <c r="C8" s="54" t="s">
        <v>145</v>
      </c>
      <c r="D8" s="51">
        <v>1438.9299999999998</v>
      </c>
      <c r="E8" s="51">
        <v>456.7</v>
      </c>
      <c r="F8" s="52">
        <v>2</v>
      </c>
    </row>
    <row r="9" spans="1:10" s="53" customFormat="1" ht="15" x14ac:dyDescent="0.25">
      <c r="A9" s="49">
        <f t="shared" si="1"/>
        <v>6</v>
      </c>
      <c r="B9"/>
      <c r="C9" s="54" t="s">
        <v>149</v>
      </c>
      <c r="D9" s="51">
        <v>663.754637</v>
      </c>
      <c r="E9" s="51">
        <v>623.82000000000005</v>
      </c>
      <c r="F9" s="52">
        <v>6</v>
      </c>
    </row>
    <row r="10" spans="1:10" s="53" customFormat="1" ht="15" x14ac:dyDescent="0.25">
      <c r="A10" s="49">
        <f t="shared" si="1"/>
        <v>7</v>
      </c>
      <c r="B10"/>
      <c r="C10" s="54" t="s">
        <v>162</v>
      </c>
      <c r="D10" s="51">
        <v>3327.939116</v>
      </c>
      <c r="E10" s="51">
        <v>2945.81</v>
      </c>
      <c r="F10" s="52">
        <v>1</v>
      </c>
    </row>
    <row r="11" spans="1:10" s="53" customFormat="1" ht="15" x14ac:dyDescent="0.25">
      <c r="A11" s="49">
        <f t="shared" si="1"/>
        <v>8</v>
      </c>
      <c r="B11"/>
      <c r="C11" s="54" t="s">
        <v>166</v>
      </c>
      <c r="D11" s="51">
        <v>2590.845941</v>
      </c>
      <c r="E11" s="51">
        <v>2278.35</v>
      </c>
      <c r="F11" s="52">
        <v>3</v>
      </c>
    </row>
    <row r="12" spans="1:10" s="53" customFormat="1" ht="15" x14ac:dyDescent="0.25">
      <c r="A12" s="49">
        <f t="shared" si="1"/>
        <v>9</v>
      </c>
      <c r="B12"/>
      <c r="C12" s="54" t="s">
        <v>170</v>
      </c>
      <c r="D12" s="51">
        <v>134.04000000000002</v>
      </c>
      <c r="E12" s="51">
        <v>73.989999999999995</v>
      </c>
      <c r="F12" s="52">
        <v>1</v>
      </c>
    </row>
    <row r="13" spans="1:10" s="53" customFormat="1" ht="15" x14ac:dyDescent="0.25">
      <c r="A13" s="49">
        <f t="shared" si="1"/>
        <v>10</v>
      </c>
      <c r="B13"/>
      <c r="C13" s="54" t="s">
        <v>175</v>
      </c>
      <c r="D13" s="51">
        <v>214.81</v>
      </c>
      <c r="E13" s="51">
        <v>90.34</v>
      </c>
      <c r="F13" s="52">
        <v>2</v>
      </c>
    </row>
    <row r="14" spans="1:10" s="53" customFormat="1" ht="15" x14ac:dyDescent="0.25">
      <c r="A14" s="49">
        <f t="shared" si="1"/>
        <v>11</v>
      </c>
      <c r="B14"/>
      <c r="C14" s="54" t="s">
        <v>179</v>
      </c>
      <c r="D14" s="51">
        <v>10.93</v>
      </c>
      <c r="E14" s="51">
        <v>4.8099999999999996</v>
      </c>
      <c r="F14" s="52">
        <v>1</v>
      </c>
    </row>
    <row r="15" spans="1:10" s="53" customFormat="1" ht="15" x14ac:dyDescent="0.25">
      <c r="A15" s="49">
        <f t="shared" si="1"/>
        <v>12</v>
      </c>
      <c r="B15"/>
      <c r="C15" s="54" t="s">
        <v>183</v>
      </c>
      <c r="D15" s="51">
        <v>153.019758</v>
      </c>
      <c r="E15" s="51">
        <v>142.28</v>
      </c>
      <c r="F15" s="52">
        <v>1</v>
      </c>
    </row>
    <row r="16" spans="1:10" s="53" customFormat="1" ht="15" x14ac:dyDescent="0.25">
      <c r="A16" s="49">
        <f t="shared" si="1"/>
        <v>13</v>
      </c>
      <c r="B16"/>
      <c r="C16" s="54" t="s">
        <v>186</v>
      </c>
      <c r="D16" s="51">
        <v>1377.59</v>
      </c>
      <c r="E16" s="51">
        <v>141.31</v>
      </c>
      <c r="F16" s="52">
        <v>1</v>
      </c>
    </row>
    <row r="17" spans="1:6" s="53" customFormat="1" ht="15" x14ac:dyDescent="0.25">
      <c r="A17" s="49">
        <f t="shared" si="1"/>
        <v>14</v>
      </c>
      <c r="B17"/>
      <c r="C17" s="54" t="s">
        <v>190</v>
      </c>
      <c r="D17" s="51">
        <v>1101.9000000000001</v>
      </c>
      <c r="E17" s="51">
        <v>797.55</v>
      </c>
      <c r="F17" s="52">
        <v>1</v>
      </c>
    </row>
    <row r="18" spans="1:6" s="53" customFormat="1" ht="15" x14ac:dyDescent="0.25">
      <c r="A18" s="49">
        <f t="shared" si="1"/>
        <v>15</v>
      </c>
      <c r="B18"/>
      <c r="C18" s="54" t="s">
        <v>194</v>
      </c>
      <c r="D18" s="51">
        <v>440.05</v>
      </c>
      <c r="E18" s="51">
        <v>333.78</v>
      </c>
      <c r="F18" s="52">
        <v>2</v>
      </c>
    </row>
    <row r="19" spans="1:6" s="53" customFormat="1" ht="15" x14ac:dyDescent="0.25">
      <c r="A19" s="49">
        <f t="shared" si="1"/>
        <v>16</v>
      </c>
      <c r="B19"/>
      <c r="C19" s="54" t="s">
        <v>202</v>
      </c>
      <c r="D19" s="51">
        <v>113.543302</v>
      </c>
      <c r="E19" s="51">
        <v>96.67</v>
      </c>
      <c r="F19" s="52">
        <v>1</v>
      </c>
    </row>
    <row r="20" spans="1:6" s="53" customFormat="1" ht="15" x14ac:dyDescent="0.25">
      <c r="A20" s="49">
        <f t="shared" si="1"/>
        <v>17</v>
      </c>
      <c r="B20"/>
      <c r="C20" s="54" t="s">
        <v>206</v>
      </c>
      <c r="D20" s="51">
        <v>268.37049400000001</v>
      </c>
      <c r="E20" s="51">
        <v>271.99</v>
      </c>
      <c r="F20" s="52">
        <v>1</v>
      </c>
    </row>
    <row r="21" spans="1:6" s="53" customFormat="1" ht="15" x14ac:dyDescent="0.25">
      <c r="A21" s="49">
        <f t="shared" si="1"/>
        <v>18</v>
      </c>
      <c r="B21"/>
      <c r="C21" s="54" t="s">
        <v>210</v>
      </c>
      <c r="D21" s="51">
        <v>30.78</v>
      </c>
      <c r="E21" s="51">
        <v>30.53</v>
      </c>
      <c r="F21" s="52">
        <v>1</v>
      </c>
    </row>
    <row r="22" spans="1:6" s="53" customFormat="1" ht="15" x14ac:dyDescent="0.25">
      <c r="A22" s="49">
        <f t="shared" si="1"/>
        <v>19</v>
      </c>
      <c r="B22"/>
      <c r="C22" s="54" t="s">
        <v>216</v>
      </c>
      <c r="D22" s="51">
        <v>4.5212919999999999</v>
      </c>
      <c r="E22" s="51">
        <v>4.21</v>
      </c>
      <c r="F22" s="52">
        <v>1</v>
      </c>
    </row>
    <row r="23" spans="1:6" s="53" customFormat="1" ht="15" x14ac:dyDescent="0.25">
      <c r="A23" s="49">
        <f t="shared" si="1"/>
        <v>20</v>
      </c>
      <c r="B23"/>
      <c r="C23" s="54" t="s">
        <v>220</v>
      </c>
      <c r="D23" s="51">
        <v>81.150000000000006</v>
      </c>
      <c r="E23" s="51">
        <v>70.86</v>
      </c>
      <c r="F23" s="52">
        <v>1</v>
      </c>
    </row>
    <row r="24" spans="1:6" s="53" customFormat="1" ht="15" x14ac:dyDescent="0.25">
      <c r="A24" s="49">
        <f t="shared" si="1"/>
        <v>21</v>
      </c>
      <c r="B24"/>
      <c r="C24" s="54" t="s">
        <v>225</v>
      </c>
      <c r="D24" s="51">
        <v>140.72999999999999</v>
      </c>
      <c r="E24" s="51">
        <v>107.1</v>
      </c>
      <c r="F24" s="52">
        <v>1</v>
      </c>
    </row>
    <row r="25" spans="1:6" s="53" customFormat="1" ht="15" x14ac:dyDescent="0.25">
      <c r="A25" s="49">
        <f t="shared" si="1"/>
        <v>22</v>
      </c>
      <c r="B25"/>
      <c r="C25" s="54" t="s">
        <v>229</v>
      </c>
      <c r="D25" s="51">
        <v>271.08</v>
      </c>
      <c r="E25" s="51">
        <v>160.36000000000001</v>
      </c>
      <c r="F25" s="52">
        <v>1</v>
      </c>
    </row>
    <row r="26" spans="1:6" s="53" customFormat="1" ht="15" x14ac:dyDescent="0.25">
      <c r="A26" s="49">
        <f t="shared" si="1"/>
        <v>23</v>
      </c>
      <c r="B26"/>
      <c r="C26" s="54" t="s">
        <v>233</v>
      </c>
      <c r="D26" s="51">
        <v>179.70411100000001</v>
      </c>
      <c r="E26" s="51">
        <v>157.47999999999999</v>
      </c>
      <c r="F26" s="52">
        <v>1</v>
      </c>
    </row>
    <row r="27" spans="1:6" s="53" customFormat="1" ht="15" x14ac:dyDescent="0.25">
      <c r="A27" s="49">
        <f t="shared" si="1"/>
        <v>24</v>
      </c>
      <c r="B27"/>
      <c r="C27" s="54" t="s">
        <v>237</v>
      </c>
      <c r="D27" s="51">
        <v>1352.5206870000002</v>
      </c>
      <c r="E27" s="51">
        <v>1096.6100000000001</v>
      </c>
      <c r="F27" s="52">
        <v>2</v>
      </c>
    </row>
    <row r="28" spans="1:6" s="53" customFormat="1" ht="15" x14ac:dyDescent="0.25">
      <c r="A28" s="49">
        <f t="shared" si="1"/>
        <v>25</v>
      </c>
      <c r="B28"/>
      <c r="C28" s="54" t="s">
        <v>244</v>
      </c>
      <c r="D28" s="51">
        <v>371.08</v>
      </c>
      <c r="E28" s="51" t="s">
        <v>247</v>
      </c>
      <c r="F28" s="52">
        <v>2</v>
      </c>
    </row>
    <row r="29" spans="1:6" s="53" customFormat="1" ht="15" x14ac:dyDescent="0.25">
      <c r="A29" s="49">
        <f t="shared" si="1"/>
        <v>26</v>
      </c>
      <c r="B29"/>
      <c r="C29" s="54" t="s">
        <v>250</v>
      </c>
      <c r="D29" s="51">
        <v>21581.618929</v>
      </c>
      <c r="E29" s="51">
        <v>16246.8</v>
      </c>
      <c r="F29" s="52">
        <v>13</v>
      </c>
    </row>
    <row r="30" spans="1:6" s="53" customFormat="1" ht="15" x14ac:dyDescent="0.25">
      <c r="A30" s="49">
        <f t="shared" si="1"/>
        <v>27</v>
      </c>
      <c r="B30"/>
      <c r="C30" s="54" t="s">
        <v>269</v>
      </c>
      <c r="D30" s="51">
        <v>70.58</v>
      </c>
      <c r="E30" s="51">
        <v>37.47</v>
      </c>
      <c r="F30" s="52">
        <v>1</v>
      </c>
    </row>
    <row r="31" spans="1:6" s="53" customFormat="1" ht="15" x14ac:dyDescent="0.25">
      <c r="A31" s="49">
        <f t="shared" si="1"/>
        <v>28</v>
      </c>
      <c r="B31"/>
      <c r="C31" s="54" t="s">
        <v>273</v>
      </c>
      <c r="D31" s="51">
        <v>10007.758004000001</v>
      </c>
      <c r="E31" s="51">
        <v>7814.95</v>
      </c>
      <c r="F31" s="52">
        <v>9</v>
      </c>
    </row>
    <row r="32" spans="1:6" s="53" customFormat="1" ht="15" x14ac:dyDescent="0.25">
      <c r="A32" s="49">
        <f t="shared" si="1"/>
        <v>29</v>
      </c>
      <c r="B32"/>
      <c r="C32" s="54" t="s">
        <v>277</v>
      </c>
      <c r="D32" s="51">
        <v>7511.0216600000003</v>
      </c>
      <c r="E32" s="51">
        <v>6333.3499999999995</v>
      </c>
      <c r="F32" s="52">
        <v>12</v>
      </c>
    </row>
    <row r="33" spans="1:6" s="53" customFormat="1" ht="15" x14ac:dyDescent="0.25">
      <c r="A33" s="49">
        <f t="shared" si="1"/>
        <v>30</v>
      </c>
      <c r="B33"/>
      <c r="C33" s="54" t="s">
        <v>282</v>
      </c>
      <c r="D33" s="51">
        <v>72.861371000000005</v>
      </c>
      <c r="E33" s="51">
        <v>56.98</v>
      </c>
      <c r="F33" s="52">
        <v>1</v>
      </c>
    </row>
    <row r="34" spans="1:6" s="53" customFormat="1" ht="15" x14ac:dyDescent="0.25">
      <c r="A34" s="49">
        <f t="shared" si="1"/>
        <v>31</v>
      </c>
      <c r="B34"/>
      <c r="C34" s="54" t="s">
        <v>286</v>
      </c>
      <c r="D34" s="51">
        <v>2359.7310280000002</v>
      </c>
      <c r="E34" s="51">
        <v>1783.2700000000002</v>
      </c>
      <c r="F34" s="52">
        <v>12</v>
      </c>
    </row>
    <row r="35" spans="1:6" s="53" customFormat="1" ht="15" x14ac:dyDescent="0.25">
      <c r="A35" s="49">
        <f t="shared" si="1"/>
        <v>32</v>
      </c>
      <c r="B35"/>
      <c r="C35" s="54" t="s">
        <v>293</v>
      </c>
      <c r="D35" s="51">
        <v>1043.29</v>
      </c>
      <c r="E35" s="51">
        <v>949.36</v>
      </c>
      <c r="F35" s="52">
        <v>1</v>
      </c>
    </row>
    <row r="36" spans="1:6" s="53" customFormat="1" ht="15" x14ac:dyDescent="0.25">
      <c r="A36" s="49">
        <f t="shared" si="1"/>
        <v>33</v>
      </c>
      <c r="B36"/>
      <c r="C36" s="54" t="s">
        <v>298</v>
      </c>
      <c r="D36" s="51">
        <v>843.30113899999992</v>
      </c>
      <c r="E36" s="51">
        <v>754.53</v>
      </c>
      <c r="F36" s="52">
        <v>1</v>
      </c>
    </row>
    <row r="37" spans="1:6" s="53" customFormat="1" ht="15" x14ac:dyDescent="0.25">
      <c r="A37" s="49">
        <f t="shared" si="1"/>
        <v>34</v>
      </c>
      <c r="B37"/>
      <c r="C37" s="54" t="s">
        <v>302</v>
      </c>
      <c r="D37" s="51">
        <v>1603.7900000000002</v>
      </c>
      <c r="E37" s="51">
        <v>1418.12</v>
      </c>
      <c r="F37" s="52">
        <v>1</v>
      </c>
    </row>
    <row r="38" spans="1:6" s="53" customFormat="1" ht="15" x14ac:dyDescent="0.25">
      <c r="A38" s="49">
        <f t="shared" si="1"/>
        <v>35</v>
      </c>
      <c r="B38"/>
      <c r="C38" s="54" t="s">
        <v>309</v>
      </c>
      <c r="D38" s="51">
        <v>1094.9100000000001</v>
      </c>
      <c r="E38" s="51">
        <v>911.46</v>
      </c>
      <c r="F38" s="52">
        <v>1</v>
      </c>
    </row>
    <row r="39" spans="1:6" s="53" customFormat="1" ht="15" x14ac:dyDescent="0.25">
      <c r="A39" s="49">
        <f t="shared" si="1"/>
        <v>36</v>
      </c>
      <c r="B39"/>
      <c r="C39" s="54" t="s">
        <v>313</v>
      </c>
      <c r="D39" s="51">
        <v>4943.3797849999992</v>
      </c>
      <c r="E39" s="51">
        <v>4355.5599999999995</v>
      </c>
      <c r="F39" s="52">
        <v>5</v>
      </c>
    </row>
    <row r="40" spans="1:6" s="53" customFormat="1" ht="15" x14ac:dyDescent="0.25">
      <c r="A40" s="49">
        <f t="shared" si="1"/>
        <v>37</v>
      </c>
      <c r="B40"/>
      <c r="C40" s="54" t="s">
        <v>317</v>
      </c>
      <c r="D40" s="51">
        <v>25.88</v>
      </c>
      <c r="E40" s="51">
        <v>24.68</v>
      </c>
      <c r="F40" s="52">
        <v>1</v>
      </c>
    </row>
    <row r="41" spans="1:6" s="53" customFormat="1" ht="15" x14ac:dyDescent="0.25">
      <c r="A41" s="49">
        <f t="shared" si="1"/>
        <v>38</v>
      </c>
      <c r="B41"/>
      <c r="C41" s="54" t="s">
        <v>321</v>
      </c>
      <c r="D41" s="51">
        <v>4245.8427029999993</v>
      </c>
      <c r="E41" s="51">
        <v>3531.0200000000004</v>
      </c>
      <c r="F41" s="52">
        <v>9</v>
      </c>
    </row>
    <row r="42" spans="1:6" s="53" customFormat="1" ht="15" x14ac:dyDescent="0.25">
      <c r="A42" s="49">
        <f t="shared" si="1"/>
        <v>39</v>
      </c>
      <c r="B42"/>
      <c r="C42" s="54" t="s">
        <v>349</v>
      </c>
      <c r="D42" s="51">
        <v>342.62</v>
      </c>
      <c r="E42" s="51">
        <v>218.91</v>
      </c>
      <c r="F42" s="52">
        <v>1</v>
      </c>
    </row>
    <row r="43" spans="1:6" s="53" customFormat="1" ht="15" x14ac:dyDescent="0.25">
      <c r="A43" s="49">
        <f t="shared" si="1"/>
        <v>40</v>
      </c>
      <c r="B43"/>
      <c r="C43" s="54" t="s">
        <v>353</v>
      </c>
      <c r="D43" s="51">
        <v>854.71</v>
      </c>
      <c r="E43" s="51">
        <v>723.96</v>
      </c>
      <c r="F43" s="52">
        <v>1</v>
      </c>
    </row>
    <row r="44" spans="1:6" s="53" customFormat="1" ht="15" x14ac:dyDescent="0.25">
      <c r="A44" s="49">
        <f t="shared" si="1"/>
        <v>41</v>
      </c>
      <c r="B44"/>
      <c r="C44" s="54" t="s">
        <v>357</v>
      </c>
      <c r="D44" s="51">
        <v>288.93</v>
      </c>
      <c r="E44" s="51">
        <v>254.59</v>
      </c>
      <c r="F44" s="52">
        <v>1</v>
      </c>
    </row>
    <row r="45" spans="1:6" s="53" customFormat="1" ht="15" x14ac:dyDescent="0.25">
      <c r="A45" s="49">
        <f t="shared" si="1"/>
        <v>42</v>
      </c>
      <c r="B45"/>
      <c r="C45" s="54" t="s">
        <v>364</v>
      </c>
      <c r="D45" s="51">
        <v>6.11</v>
      </c>
      <c r="E45" s="51">
        <v>3.38</v>
      </c>
      <c r="F45" s="52">
        <v>1</v>
      </c>
    </row>
    <row r="46" spans="1:6" s="53" customFormat="1" ht="15" x14ac:dyDescent="0.25">
      <c r="A46" s="49">
        <f t="shared" si="1"/>
        <v>43</v>
      </c>
      <c r="B46"/>
      <c r="C46" s="54" t="s">
        <v>368</v>
      </c>
      <c r="D46" s="51">
        <v>335.05</v>
      </c>
      <c r="E46" s="51">
        <v>314.83</v>
      </c>
      <c r="F46" s="52">
        <v>2</v>
      </c>
    </row>
    <row r="47" spans="1:6" s="53" customFormat="1" ht="15" x14ac:dyDescent="0.25">
      <c r="A47" s="49">
        <f t="shared" si="1"/>
        <v>44</v>
      </c>
      <c r="B47"/>
      <c r="C47" s="54" t="s">
        <v>375</v>
      </c>
      <c r="D47" s="51">
        <v>166.41440600000001</v>
      </c>
      <c r="E47" s="51">
        <v>139.24</v>
      </c>
      <c r="F47" s="52">
        <v>1</v>
      </c>
    </row>
    <row r="48" spans="1:6" s="53" customFormat="1" ht="15" x14ac:dyDescent="0.25">
      <c r="A48" s="49">
        <f t="shared" si="1"/>
        <v>45</v>
      </c>
      <c r="B48"/>
      <c r="C48" s="54" t="s">
        <v>382</v>
      </c>
      <c r="D48" s="51">
        <v>38.39</v>
      </c>
      <c r="E48" s="51">
        <v>36.369999999999997</v>
      </c>
      <c r="F48" s="52">
        <v>1</v>
      </c>
    </row>
    <row r="49" spans="1:6" s="53" customFormat="1" ht="15" x14ac:dyDescent="0.25">
      <c r="A49" s="49">
        <f t="shared" si="1"/>
        <v>46</v>
      </c>
      <c r="B49"/>
      <c r="C49" s="54" t="s">
        <v>385</v>
      </c>
      <c r="D49" s="51">
        <v>2875.2260000000001</v>
      </c>
      <c r="E49" s="51">
        <v>1836.7</v>
      </c>
      <c r="F49" s="52">
        <v>1</v>
      </c>
    </row>
    <row r="50" spans="1:6" s="53" customFormat="1" ht="15" x14ac:dyDescent="0.25">
      <c r="A50" s="49">
        <f t="shared" si="1"/>
        <v>47</v>
      </c>
      <c r="B50"/>
      <c r="C50" s="54" t="s">
        <v>389</v>
      </c>
      <c r="D50" s="51">
        <v>836.82</v>
      </c>
      <c r="E50" s="51">
        <v>450.42</v>
      </c>
      <c r="F50" s="52">
        <v>1</v>
      </c>
    </row>
    <row r="51" spans="1:6" s="53" customFormat="1" ht="15" x14ac:dyDescent="0.25">
      <c r="A51" s="49">
        <f t="shared" si="1"/>
        <v>48</v>
      </c>
      <c r="B51"/>
      <c r="C51" s="54" t="s">
        <v>394</v>
      </c>
      <c r="D51" s="51">
        <v>1123.879813</v>
      </c>
      <c r="E51" s="51">
        <v>1102.23</v>
      </c>
      <c r="F51" s="52">
        <v>1</v>
      </c>
    </row>
    <row r="52" spans="1:6" s="53" customFormat="1" ht="15" x14ac:dyDescent="0.25">
      <c r="A52" s="49">
        <f t="shared" si="1"/>
        <v>49</v>
      </c>
      <c r="B52"/>
      <c r="C52" s="54" t="s">
        <v>398</v>
      </c>
      <c r="D52" s="51">
        <v>219.57</v>
      </c>
      <c r="E52" s="51">
        <v>227.82</v>
      </c>
      <c r="F52" s="52">
        <v>1</v>
      </c>
    </row>
    <row r="53" spans="1:6" s="53" customFormat="1" ht="15" x14ac:dyDescent="0.25">
      <c r="A53" s="49">
        <f t="shared" si="1"/>
        <v>50</v>
      </c>
      <c r="B53"/>
      <c r="C53" s="54" t="s">
        <v>402</v>
      </c>
      <c r="D53" s="51">
        <v>8.83</v>
      </c>
      <c r="E53" s="51">
        <v>9.11</v>
      </c>
      <c r="F53" s="52">
        <v>1</v>
      </c>
    </row>
    <row r="54" spans="1:6" s="53" customFormat="1" ht="15" x14ac:dyDescent="0.25">
      <c r="A54" s="49">
        <f t="shared" si="1"/>
        <v>51</v>
      </c>
      <c r="B54"/>
      <c r="C54" s="54" t="s">
        <v>409</v>
      </c>
      <c r="D54" s="51">
        <v>290.64480600000002</v>
      </c>
      <c r="E54" s="51">
        <v>232.07</v>
      </c>
      <c r="F54" s="52">
        <v>1</v>
      </c>
    </row>
    <row r="55" spans="1:6" s="53" customFormat="1" ht="15" x14ac:dyDescent="0.25">
      <c r="A55" s="49">
        <f t="shared" si="1"/>
        <v>52</v>
      </c>
      <c r="B55"/>
      <c r="C55" s="54" t="s">
        <v>412</v>
      </c>
      <c r="D55" s="51">
        <v>115.09</v>
      </c>
      <c r="E55" s="51">
        <v>49.56</v>
      </c>
      <c r="F55" s="52">
        <v>1</v>
      </c>
    </row>
    <row r="56" spans="1:6" s="53" customFormat="1" ht="15" x14ac:dyDescent="0.25">
      <c r="A56" s="49">
        <f t="shared" si="1"/>
        <v>53</v>
      </c>
      <c r="B56"/>
      <c r="C56" s="54" t="s">
        <v>419</v>
      </c>
      <c r="D56" s="51">
        <v>58.083988999999995</v>
      </c>
      <c r="E56" s="51">
        <v>51.03</v>
      </c>
      <c r="F56" s="52">
        <v>3</v>
      </c>
    </row>
    <row r="57" spans="1:6" s="53" customFormat="1" ht="15" x14ac:dyDescent="0.25">
      <c r="A57" s="49">
        <f t="shared" si="1"/>
        <v>54</v>
      </c>
      <c r="B57"/>
      <c r="C57" s="54" t="s">
        <v>426</v>
      </c>
      <c r="D57" s="51">
        <v>172.62</v>
      </c>
      <c r="E57" s="51">
        <v>118</v>
      </c>
      <c r="F57" s="52">
        <v>1</v>
      </c>
    </row>
    <row r="58" spans="1:6" s="53" customFormat="1" ht="15" x14ac:dyDescent="0.25">
      <c r="A58" s="49">
        <f t="shared" si="1"/>
        <v>55</v>
      </c>
      <c r="B58"/>
      <c r="C58" s="54" t="s">
        <v>431</v>
      </c>
      <c r="D58" s="51">
        <v>957.95</v>
      </c>
      <c r="E58" s="51">
        <v>505.26</v>
      </c>
      <c r="F58" s="52">
        <v>3</v>
      </c>
    </row>
    <row r="59" spans="1:6" s="53" customFormat="1" ht="15" x14ac:dyDescent="0.25">
      <c r="A59" s="49">
        <f t="shared" si="1"/>
        <v>56</v>
      </c>
      <c r="B59"/>
      <c r="C59" s="54" t="s">
        <v>438</v>
      </c>
      <c r="D59" s="51">
        <v>1033.8499999999999</v>
      </c>
      <c r="E59" s="51" t="s">
        <v>247</v>
      </c>
      <c r="F59" s="52">
        <v>1</v>
      </c>
    </row>
    <row r="60" spans="1:6" s="53" customFormat="1" ht="15" x14ac:dyDescent="0.25">
      <c r="A60" s="49">
        <f t="shared" si="1"/>
        <v>57</v>
      </c>
      <c r="B60"/>
      <c r="C60" s="54" t="s">
        <v>442</v>
      </c>
      <c r="D60" s="51">
        <v>874.33</v>
      </c>
      <c r="E60" s="51">
        <v>548.96</v>
      </c>
      <c r="F60" s="52">
        <v>1</v>
      </c>
    </row>
    <row r="61" spans="1:6" s="53" customFormat="1" ht="15" x14ac:dyDescent="0.25">
      <c r="A61" s="49">
        <f t="shared" si="1"/>
        <v>58</v>
      </c>
      <c r="B61"/>
      <c r="C61" s="54" t="s">
        <v>446</v>
      </c>
      <c r="D61" s="51">
        <v>563.63509999999997</v>
      </c>
      <c r="E61" s="51">
        <v>466.64</v>
      </c>
      <c r="F61" s="52">
        <v>4</v>
      </c>
    </row>
    <row r="62" spans="1:6" s="53" customFormat="1" ht="15" x14ac:dyDescent="0.25">
      <c r="A62" s="49">
        <f t="shared" si="1"/>
        <v>59</v>
      </c>
      <c r="B62"/>
      <c r="C62" s="54" t="s">
        <v>456</v>
      </c>
      <c r="D62" s="51">
        <v>81.13</v>
      </c>
      <c r="E62" s="51">
        <v>54.1</v>
      </c>
      <c r="F62" s="52">
        <v>1</v>
      </c>
    </row>
    <row r="63" spans="1:6" s="53" customFormat="1" ht="15" x14ac:dyDescent="0.25">
      <c r="A63" s="49">
        <f t="shared" si="1"/>
        <v>60</v>
      </c>
      <c r="B63"/>
      <c r="C63" s="54" t="s">
        <v>479</v>
      </c>
      <c r="D63" s="51">
        <v>556.20000000000005</v>
      </c>
      <c r="E63" s="51">
        <v>363.7</v>
      </c>
      <c r="F63" s="52">
        <v>1</v>
      </c>
    </row>
    <row r="64" spans="1:6" s="53" customFormat="1" ht="15" x14ac:dyDescent="0.25">
      <c r="A64" s="49">
        <f t="shared" si="1"/>
        <v>61</v>
      </c>
      <c r="B64"/>
      <c r="C64" s="54" t="s">
        <v>483</v>
      </c>
      <c r="D64" s="51">
        <v>230.15</v>
      </c>
      <c r="E64" s="51">
        <v>209.17000000000002</v>
      </c>
      <c r="F64" s="52">
        <v>1</v>
      </c>
    </row>
    <row r="65" spans="1:6" s="53" customFormat="1" ht="15" x14ac:dyDescent="0.25">
      <c r="A65" s="49">
        <f t="shared" si="1"/>
        <v>62</v>
      </c>
      <c r="B65"/>
      <c r="C65" s="54" t="s">
        <v>490</v>
      </c>
      <c r="D65" s="51">
        <v>21.32</v>
      </c>
      <c r="E65" s="51">
        <v>21.94</v>
      </c>
      <c r="F65" s="52">
        <v>1</v>
      </c>
    </row>
    <row r="66" spans="1:6" s="53" customFormat="1" ht="15" x14ac:dyDescent="0.25">
      <c r="A66" s="49">
        <f t="shared" si="1"/>
        <v>63</v>
      </c>
      <c r="B66"/>
      <c r="C66" s="54" t="s">
        <v>494</v>
      </c>
      <c r="D66" s="51">
        <v>1806.3799999999999</v>
      </c>
      <c r="E66" s="51">
        <v>644.65</v>
      </c>
      <c r="F66" s="52">
        <v>4</v>
      </c>
    </row>
    <row r="67" spans="1:6" s="53" customFormat="1" ht="15" x14ac:dyDescent="0.25">
      <c r="A67" s="49">
        <f t="shared" si="1"/>
        <v>64</v>
      </c>
      <c r="B67"/>
      <c r="C67" s="54" t="s">
        <v>498</v>
      </c>
      <c r="D67" s="51">
        <v>448.04014999999998</v>
      </c>
      <c r="E67" s="51">
        <v>408.59</v>
      </c>
      <c r="F67" s="52">
        <v>4</v>
      </c>
    </row>
    <row r="68" spans="1:6" s="53" customFormat="1" ht="15" x14ac:dyDescent="0.25">
      <c r="A68" s="49">
        <f t="shared" si="1"/>
        <v>65</v>
      </c>
      <c r="B68"/>
      <c r="C68" s="54" t="s">
        <v>502</v>
      </c>
      <c r="D68" s="51">
        <v>460.29</v>
      </c>
      <c r="E68" s="51">
        <v>270.58</v>
      </c>
      <c r="F68" s="52">
        <v>2</v>
      </c>
    </row>
    <row r="69" spans="1:6" s="53" customFormat="1" ht="15" x14ac:dyDescent="0.25">
      <c r="A69" s="49">
        <f t="shared" ref="A69:A132" si="2">IF(OR($A68&gt;$A$2,$A68=""),"",$A68+1)</f>
        <v>66</v>
      </c>
      <c r="B69"/>
      <c r="C69" s="54" t="s">
        <v>509</v>
      </c>
      <c r="D69" s="51">
        <v>262.05140699999998</v>
      </c>
      <c r="E69" s="51">
        <v>203.46</v>
      </c>
      <c r="F69" s="52">
        <v>2</v>
      </c>
    </row>
    <row r="70" spans="1:6" s="53" customFormat="1" ht="15" x14ac:dyDescent="0.25">
      <c r="A70" s="49">
        <f t="shared" si="2"/>
        <v>67</v>
      </c>
      <c r="B70"/>
      <c r="C70" s="54" t="s">
        <v>515</v>
      </c>
      <c r="D70" s="51">
        <v>150.60999999999999</v>
      </c>
      <c r="E70" s="51">
        <v>11.77</v>
      </c>
      <c r="F70" s="52">
        <v>1</v>
      </c>
    </row>
    <row r="71" spans="1:6" s="53" customFormat="1" ht="15" x14ac:dyDescent="0.25">
      <c r="A71" s="49">
        <f t="shared" si="2"/>
        <v>68</v>
      </c>
      <c r="B71"/>
      <c r="C71" s="54" t="s">
        <v>519</v>
      </c>
      <c r="D71" s="51">
        <v>34.36</v>
      </c>
      <c r="E71" s="51">
        <v>29.17</v>
      </c>
      <c r="F71" s="52">
        <v>1</v>
      </c>
    </row>
    <row r="72" spans="1:6" s="53" customFormat="1" ht="15" x14ac:dyDescent="0.25">
      <c r="A72" s="49">
        <f t="shared" si="2"/>
        <v>69</v>
      </c>
      <c r="B72"/>
      <c r="C72" s="54" t="s">
        <v>526</v>
      </c>
      <c r="D72" s="51">
        <v>337.777175</v>
      </c>
      <c r="E72" s="51">
        <v>262.38</v>
      </c>
      <c r="F72" s="52">
        <v>2</v>
      </c>
    </row>
    <row r="73" spans="1:6" s="53" customFormat="1" ht="15" x14ac:dyDescent="0.25">
      <c r="A73" s="49">
        <f t="shared" si="2"/>
        <v>70</v>
      </c>
      <c r="B73"/>
      <c r="C73" s="54" t="s">
        <v>533</v>
      </c>
      <c r="D73" s="51">
        <v>1241.976191</v>
      </c>
      <c r="E73" s="51">
        <v>1071.6400000000001</v>
      </c>
      <c r="F73" s="52">
        <v>1</v>
      </c>
    </row>
    <row r="74" spans="1:6" s="53" customFormat="1" ht="15" x14ac:dyDescent="0.25">
      <c r="A74" s="49">
        <f t="shared" si="2"/>
        <v>71</v>
      </c>
      <c r="B74"/>
      <c r="C74" s="54" t="s">
        <v>540</v>
      </c>
      <c r="D74" s="51">
        <v>281.12</v>
      </c>
      <c r="E74" s="51">
        <v>147.09</v>
      </c>
      <c r="F74" s="52">
        <v>1</v>
      </c>
    </row>
    <row r="75" spans="1:6" s="53" customFormat="1" ht="15" x14ac:dyDescent="0.25">
      <c r="A75" s="49">
        <f t="shared" si="2"/>
        <v>72</v>
      </c>
      <c r="B75"/>
      <c r="C75" s="54" t="s">
        <v>544</v>
      </c>
      <c r="D75" s="51">
        <v>124.25</v>
      </c>
      <c r="E75" s="51">
        <v>67.87</v>
      </c>
      <c r="F75" s="52">
        <v>1</v>
      </c>
    </row>
    <row r="76" spans="1:6" s="53" customFormat="1" ht="15" x14ac:dyDescent="0.25">
      <c r="A76" s="49">
        <f t="shared" si="2"/>
        <v>73</v>
      </c>
      <c r="B76"/>
      <c r="C76" s="54" t="s">
        <v>551</v>
      </c>
      <c r="D76" s="51">
        <v>900.74</v>
      </c>
      <c r="E76" s="51">
        <v>775.27</v>
      </c>
      <c r="F76" s="52">
        <v>1</v>
      </c>
    </row>
    <row r="77" spans="1:6" s="53" customFormat="1" ht="15" x14ac:dyDescent="0.25">
      <c r="A77" s="49">
        <f t="shared" si="2"/>
        <v>74</v>
      </c>
      <c r="B77"/>
      <c r="C77" s="54" t="s">
        <v>560</v>
      </c>
      <c r="D77" s="51">
        <v>197.41</v>
      </c>
      <c r="E77" s="51">
        <v>175.81</v>
      </c>
      <c r="F77" s="52">
        <v>1</v>
      </c>
    </row>
    <row r="78" spans="1:6" s="53" customFormat="1" ht="15" x14ac:dyDescent="0.25">
      <c r="A78" s="49">
        <f t="shared" si="2"/>
        <v>75</v>
      </c>
      <c r="B78"/>
      <c r="C78" s="54" t="s">
        <v>564</v>
      </c>
      <c r="D78" s="51">
        <v>5624.4749999999995</v>
      </c>
      <c r="E78" s="51">
        <v>4373.8999999999996</v>
      </c>
      <c r="F78" s="52">
        <v>6</v>
      </c>
    </row>
    <row r="79" spans="1:6" s="53" customFormat="1" ht="15" x14ac:dyDescent="0.25">
      <c r="A79" s="49">
        <f t="shared" si="2"/>
        <v>76</v>
      </c>
      <c r="B79"/>
      <c r="C79" s="54" t="s">
        <v>586</v>
      </c>
      <c r="D79" s="51">
        <v>2206.38</v>
      </c>
      <c r="E79" s="51">
        <v>1821.3500000000004</v>
      </c>
      <c r="F79" s="52">
        <v>8</v>
      </c>
    </row>
    <row r="80" spans="1:6" s="53" customFormat="1" ht="15" x14ac:dyDescent="0.25">
      <c r="A80" s="49">
        <f t="shared" si="2"/>
        <v>77</v>
      </c>
      <c r="B80"/>
      <c r="C80" s="54" t="s">
        <v>602</v>
      </c>
      <c r="D80" s="51">
        <v>55.06</v>
      </c>
      <c r="E80" s="51">
        <v>50.52</v>
      </c>
      <c r="F80" s="52">
        <v>1</v>
      </c>
    </row>
    <row r="81" spans="1:11" s="53" customFormat="1" ht="15" x14ac:dyDescent="0.25">
      <c r="A81" s="49">
        <f t="shared" si="2"/>
        <v>78</v>
      </c>
      <c r="B81"/>
      <c r="C81" s="54" t="s">
        <v>606</v>
      </c>
      <c r="D81" s="51">
        <v>1513.6599999999999</v>
      </c>
      <c r="E81" s="51">
        <v>851.15000000000009</v>
      </c>
      <c r="F81" s="52">
        <v>2</v>
      </c>
    </row>
    <row r="82" spans="1:11" s="53" customFormat="1" ht="15" x14ac:dyDescent="0.25">
      <c r="A82" s="49">
        <f t="shared" si="2"/>
        <v>79</v>
      </c>
      <c r="B82"/>
      <c r="C82" s="54" t="s">
        <v>617</v>
      </c>
      <c r="D82" s="51">
        <v>107.34059999999999</v>
      </c>
      <c r="E82" s="51">
        <v>90</v>
      </c>
      <c r="F82" s="52">
        <v>1</v>
      </c>
    </row>
    <row r="83" spans="1:11" s="53" customFormat="1" ht="15" x14ac:dyDescent="0.25">
      <c r="A83" s="49">
        <f t="shared" si="2"/>
        <v>80</v>
      </c>
      <c r="B83"/>
      <c r="C83" s="54" t="s">
        <v>624</v>
      </c>
      <c r="D83" s="51">
        <v>546.87</v>
      </c>
      <c r="E83" s="51">
        <v>379.34</v>
      </c>
      <c r="F83" s="52">
        <v>1</v>
      </c>
    </row>
    <row r="84" spans="1:11" s="53" customFormat="1" ht="15" x14ac:dyDescent="0.25">
      <c r="A84" s="49">
        <f t="shared" si="2"/>
        <v>81</v>
      </c>
      <c r="B84"/>
      <c r="C84" s="54" t="s">
        <v>628</v>
      </c>
      <c r="D84" s="51">
        <v>6522.04</v>
      </c>
      <c r="E84" s="51">
        <v>4198.3099999999995</v>
      </c>
      <c r="F84" s="52">
        <v>2</v>
      </c>
    </row>
    <row r="85" spans="1:11" s="53" customFormat="1" ht="15" x14ac:dyDescent="0.25">
      <c r="A85" s="49">
        <f t="shared" si="2"/>
        <v>82</v>
      </c>
      <c r="B85"/>
      <c r="C85" s="54" t="s">
        <v>645</v>
      </c>
      <c r="D85" s="51">
        <v>1.75</v>
      </c>
      <c r="E85" s="51">
        <v>0.19</v>
      </c>
      <c r="F85" s="52">
        <v>1</v>
      </c>
    </row>
    <row r="86" spans="1:11" s="53" customFormat="1" ht="15" x14ac:dyDescent="0.25">
      <c r="A86" s="49">
        <f t="shared" si="2"/>
        <v>83</v>
      </c>
      <c r="B86"/>
      <c r="C86" s="54" t="s">
        <v>649</v>
      </c>
      <c r="D86" s="51">
        <v>808.28</v>
      </c>
      <c r="E86" s="51">
        <v>328.79</v>
      </c>
      <c r="F86" s="52">
        <v>3</v>
      </c>
    </row>
    <row r="87" spans="1:11" s="53" customFormat="1" ht="15" x14ac:dyDescent="0.25">
      <c r="A87" s="49">
        <f t="shared" si="2"/>
        <v>84</v>
      </c>
      <c r="B87"/>
      <c r="C87" s="54" t="s">
        <v>653</v>
      </c>
      <c r="D87" s="51">
        <v>4.34</v>
      </c>
      <c r="E87" s="51">
        <v>4.22</v>
      </c>
      <c r="F87" s="52">
        <v>1</v>
      </c>
    </row>
    <row r="88" spans="1:11" s="53" customFormat="1" ht="15" x14ac:dyDescent="0.25">
      <c r="A88" s="49">
        <f t="shared" si="2"/>
        <v>85</v>
      </c>
      <c r="B88"/>
      <c r="C88" s="54" t="s">
        <v>657</v>
      </c>
      <c r="D88" s="51">
        <v>95.111272</v>
      </c>
      <c r="E88" s="51">
        <v>77.52</v>
      </c>
      <c r="F88" s="52">
        <v>1</v>
      </c>
    </row>
    <row r="89" spans="1:11" s="53" customFormat="1" ht="15" x14ac:dyDescent="0.25">
      <c r="A89" s="49">
        <f t="shared" si="2"/>
        <v>86</v>
      </c>
      <c r="B89"/>
      <c r="C89" s="54" t="s">
        <v>662</v>
      </c>
      <c r="D89" s="51">
        <v>380.85</v>
      </c>
      <c r="E89" s="51">
        <v>223.8</v>
      </c>
      <c r="F89" s="52">
        <v>1</v>
      </c>
    </row>
    <row r="90" spans="1:11" s="53" customFormat="1" ht="15" x14ac:dyDescent="0.25">
      <c r="A90" s="49">
        <f t="shared" si="2"/>
        <v>87</v>
      </c>
      <c r="B90"/>
      <c r="C90" s="54" t="s">
        <v>667</v>
      </c>
      <c r="D90" s="51">
        <v>3067.16</v>
      </c>
      <c r="E90" s="51">
        <v>1790.41</v>
      </c>
      <c r="F90" s="52">
        <v>1</v>
      </c>
    </row>
    <row r="91" spans="1:11" s="53" customFormat="1" ht="15" x14ac:dyDescent="0.25">
      <c r="A91" s="49">
        <f t="shared" si="2"/>
        <v>88</v>
      </c>
      <c r="B91"/>
      <c r="C91" s="54" t="s">
        <v>671</v>
      </c>
      <c r="D91" s="51">
        <v>151.91</v>
      </c>
      <c r="E91" s="51">
        <v>140.96</v>
      </c>
      <c r="F91" s="52">
        <v>1</v>
      </c>
    </row>
    <row r="92" spans="1:11" s="53" customFormat="1" ht="15" x14ac:dyDescent="0.25">
      <c r="A92" s="49">
        <f t="shared" si="2"/>
        <v>89</v>
      </c>
      <c r="B92"/>
      <c r="C92" s="54" t="s">
        <v>675</v>
      </c>
      <c r="D92" s="51">
        <v>259.3</v>
      </c>
      <c r="E92" s="51">
        <v>190.79</v>
      </c>
      <c r="F92" s="52">
        <v>1</v>
      </c>
    </row>
    <row r="93" spans="1:11" s="53" customFormat="1" ht="15" x14ac:dyDescent="0.25">
      <c r="A93" s="49">
        <f t="shared" si="2"/>
        <v>90</v>
      </c>
      <c r="B93"/>
      <c r="C93" s="54" t="s">
        <v>703</v>
      </c>
      <c r="D93" s="51">
        <v>1175.910674</v>
      </c>
      <c r="E93" s="51">
        <v>990.64</v>
      </c>
      <c r="F93" s="52">
        <v>1</v>
      </c>
      <c r="H93"/>
      <c r="I93"/>
      <c r="J93"/>
      <c r="K93"/>
    </row>
    <row r="94" spans="1:11" s="53" customFormat="1" ht="15" x14ac:dyDescent="0.25">
      <c r="A94" s="49">
        <f t="shared" si="2"/>
        <v>91</v>
      </c>
      <c r="B94"/>
      <c r="C94" s="54" t="s">
        <v>707</v>
      </c>
      <c r="D94" s="51">
        <v>2164.56</v>
      </c>
      <c r="E94" s="51">
        <v>1780.56</v>
      </c>
      <c r="F94" s="52">
        <v>1</v>
      </c>
    </row>
    <row r="95" spans="1:11" s="53" customFormat="1" ht="15" x14ac:dyDescent="0.25">
      <c r="A95" s="49">
        <f t="shared" si="2"/>
        <v>92</v>
      </c>
      <c r="B95"/>
      <c r="C95" s="54" t="s">
        <v>711</v>
      </c>
      <c r="D95" s="51">
        <v>6635.91</v>
      </c>
      <c r="E95" s="51">
        <v>5167.3600000000006</v>
      </c>
      <c r="F95" s="52">
        <v>2</v>
      </c>
    </row>
    <row r="96" spans="1:11" s="53" customFormat="1" ht="15" x14ac:dyDescent="0.25">
      <c r="A96" s="49">
        <f t="shared" si="2"/>
        <v>93</v>
      </c>
      <c r="B96"/>
      <c r="C96" s="55" t="s">
        <v>715</v>
      </c>
      <c r="D96" s="51">
        <v>0.15</v>
      </c>
      <c r="E96" s="51">
        <v>0.23</v>
      </c>
      <c r="F96" s="52">
        <v>1</v>
      </c>
    </row>
    <row r="97" spans="1:6" s="53" customFormat="1" ht="15" x14ac:dyDescent="0.25">
      <c r="A97" s="49">
        <f t="shared" si="2"/>
        <v>94</v>
      </c>
      <c r="B97"/>
      <c r="C97" s="55" t="s">
        <v>719</v>
      </c>
      <c r="D97" s="51">
        <v>2388.65</v>
      </c>
      <c r="E97" s="51">
        <v>969.79</v>
      </c>
      <c r="F97" s="52">
        <v>1</v>
      </c>
    </row>
    <row r="98" spans="1:6" s="53" customFormat="1" ht="15" x14ac:dyDescent="0.25">
      <c r="A98" s="49">
        <f t="shared" si="2"/>
        <v>95</v>
      </c>
      <c r="B98"/>
      <c r="C98" s="55" t="s">
        <v>726</v>
      </c>
      <c r="D98" s="51">
        <v>129.72</v>
      </c>
      <c r="E98" s="51">
        <v>71.239999999999995</v>
      </c>
      <c r="F98" s="52">
        <v>1</v>
      </c>
    </row>
    <row r="99" spans="1:6" s="53" customFormat="1" ht="15" x14ac:dyDescent="0.25">
      <c r="A99" s="49">
        <f t="shared" si="2"/>
        <v>96</v>
      </c>
      <c r="B99"/>
      <c r="C99" s="55" t="s">
        <v>730</v>
      </c>
      <c r="D99" s="51">
        <v>1284.3499999999999</v>
      </c>
      <c r="E99" s="51">
        <v>804.09</v>
      </c>
      <c r="F99" s="52">
        <v>1</v>
      </c>
    </row>
    <row r="100" spans="1:6" s="53" customFormat="1" ht="15" x14ac:dyDescent="0.25">
      <c r="A100" s="49">
        <f t="shared" si="2"/>
        <v>97</v>
      </c>
      <c r="B100"/>
      <c r="C100" s="55" t="s">
        <v>734</v>
      </c>
      <c r="D100" s="51">
        <v>47.58</v>
      </c>
      <c r="E100" s="51">
        <v>32.69</v>
      </c>
      <c r="F100" s="52">
        <v>1</v>
      </c>
    </row>
    <row r="101" spans="1:6" s="53" customFormat="1" ht="15" x14ac:dyDescent="0.25">
      <c r="A101" s="49">
        <f t="shared" si="2"/>
        <v>98</v>
      </c>
      <c r="B101"/>
      <c r="C101" s="55" t="s">
        <v>738</v>
      </c>
      <c r="D101" s="51">
        <v>579.65</v>
      </c>
      <c r="E101" s="51">
        <v>343.93</v>
      </c>
      <c r="F101" s="52">
        <v>1</v>
      </c>
    </row>
    <row r="102" spans="1:6" s="53" customFormat="1" ht="15" x14ac:dyDescent="0.25">
      <c r="A102" s="49">
        <f t="shared" si="2"/>
        <v>99</v>
      </c>
      <c r="B102"/>
      <c r="C102" s="55" t="s">
        <v>742</v>
      </c>
      <c r="D102" s="51">
        <v>1249.560839</v>
      </c>
      <c r="E102" s="51">
        <v>1075.53</v>
      </c>
      <c r="F102" s="52">
        <v>1</v>
      </c>
    </row>
    <row r="103" spans="1:6" s="53" customFormat="1" ht="15" x14ac:dyDescent="0.25">
      <c r="A103" s="49">
        <f t="shared" si="2"/>
        <v>100</v>
      </c>
      <c r="B103"/>
      <c r="C103" s="55" t="s">
        <v>746</v>
      </c>
      <c r="D103" s="51">
        <v>166.38</v>
      </c>
      <c r="E103" s="51">
        <v>154.43</v>
      </c>
      <c r="F103" s="52">
        <v>1</v>
      </c>
    </row>
    <row r="104" spans="1:6" s="53" customFormat="1" ht="15" x14ac:dyDescent="0.25">
      <c r="A104" s="49">
        <f t="shared" si="2"/>
        <v>101</v>
      </c>
      <c r="B104"/>
      <c r="C104" s="55" t="s">
        <v>750</v>
      </c>
      <c r="D104" s="51">
        <v>279.87199000000004</v>
      </c>
      <c r="E104" s="51">
        <v>247.65</v>
      </c>
      <c r="F104" s="52">
        <v>1</v>
      </c>
    </row>
    <row r="105" spans="1:6" s="53" customFormat="1" ht="15" x14ac:dyDescent="0.25">
      <c r="A105" s="49">
        <f t="shared" si="2"/>
        <v>102</v>
      </c>
      <c r="B105"/>
      <c r="C105" s="55" t="s">
        <v>754</v>
      </c>
      <c r="D105" s="51">
        <v>2958.3500000000004</v>
      </c>
      <c r="E105" s="51">
        <v>2366.12</v>
      </c>
      <c r="F105" s="52">
        <v>1</v>
      </c>
    </row>
    <row r="106" spans="1:6" s="53" customFormat="1" ht="15" x14ac:dyDescent="0.25">
      <c r="A106" s="49">
        <f t="shared" si="2"/>
        <v>103</v>
      </c>
      <c r="B106"/>
      <c r="C106" s="55" t="s">
        <v>758</v>
      </c>
      <c r="D106" s="51">
        <v>954.10364799999979</v>
      </c>
      <c r="E106" s="51">
        <v>814.05</v>
      </c>
      <c r="F106" s="52">
        <v>4</v>
      </c>
    </row>
    <row r="107" spans="1:6" s="53" customFormat="1" ht="15" x14ac:dyDescent="0.25">
      <c r="A107" s="49">
        <f t="shared" si="2"/>
        <v>104</v>
      </c>
      <c r="B107"/>
      <c r="C107" s="55" t="s">
        <v>786</v>
      </c>
      <c r="D107" s="51">
        <v>33.89</v>
      </c>
      <c r="E107" s="51">
        <v>21.52</v>
      </c>
      <c r="F107" s="52">
        <v>1</v>
      </c>
    </row>
    <row r="108" spans="1:6" s="53" customFormat="1" ht="15" x14ac:dyDescent="0.25">
      <c r="A108" s="49">
        <f t="shared" si="2"/>
        <v>105</v>
      </c>
      <c r="B108"/>
      <c r="C108" s="55" t="s">
        <v>790</v>
      </c>
      <c r="D108" s="51">
        <v>12782.944887999998</v>
      </c>
      <c r="E108" s="51">
        <v>10732.87</v>
      </c>
      <c r="F108" s="52">
        <v>19</v>
      </c>
    </row>
    <row r="109" spans="1:6" s="53" customFormat="1" ht="15" x14ac:dyDescent="0.25">
      <c r="A109" s="49">
        <f t="shared" si="2"/>
        <v>106</v>
      </c>
      <c r="B109"/>
      <c r="C109" s="55" t="s">
        <v>848</v>
      </c>
      <c r="D109" s="51">
        <v>247.5</v>
      </c>
      <c r="E109" s="51">
        <v>125.9</v>
      </c>
      <c r="F109" s="52">
        <v>1</v>
      </c>
    </row>
    <row r="110" spans="1:6" s="53" customFormat="1" ht="15" x14ac:dyDescent="0.25">
      <c r="A110" s="49">
        <f t="shared" si="2"/>
        <v>107</v>
      </c>
      <c r="B110"/>
      <c r="C110" s="55" t="s">
        <v>857</v>
      </c>
      <c r="D110" s="51">
        <v>1163.129643</v>
      </c>
      <c r="E110" s="51">
        <v>1060.55</v>
      </c>
      <c r="F110" s="52">
        <v>1</v>
      </c>
    </row>
    <row r="111" spans="1:6" s="53" customFormat="1" ht="15" x14ac:dyDescent="0.25">
      <c r="A111" s="49">
        <f t="shared" si="2"/>
        <v>108</v>
      </c>
      <c r="B111"/>
      <c r="C111" s="55" t="s">
        <v>861</v>
      </c>
      <c r="D111" s="51">
        <v>314.38</v>
      </c>
      <c r="E111" s="51">
        <v>243.6</v>
      </c>
      <c r="F111" s="52">
        <v>1</v>
      </c>
    </row>
    <row r="112" spans="1:6" s="53" customFormat="1" ht="15" x14ac:dyDescent="0.25">
      <c r="A112" s="49">
        <f t="shared" si="2"/>
        <v>109</v>
      </c>
      <c r="B112"/>
      <c r="C112" s="55" t="s">
        <v>866</v>
      </c>
      <c r="D112" s="51">
        <v>89.89</v>
      </c>
      <c r="E112" s="51">
        <v>63.28</v>
      </c>
      <c r="F112" s="52">
        <v>1</v>
      </c>
    </row>
    <row r="113" spans="1:6" s="53" customFormat="1" ht="15" x14ac:dyDescent="0.25">
      <c r="A113" s="49">
        <f t="shared" si="2"/>
        <v>110</v>
      </c>
      <c r="B113"/>
      <c r="C113" s="55" t="s">
        <v>869</v>
      </c>
      <c r="D113" s="51">
        <v>193.73512600000001</v>
      </c>
      <c r="E113" s="51">
        <v>177.2</v>
      </c>
      <c r="F113" s="52">
        <v>1</v>
      </c>
    </row>
    <row r="114" spans="1:6" s="53" customFormat="1" ht="15" x14ac:dyDescent="0.25">
      <c r="A114" s="49">
        <f t="shared" si="2"/>
        <v>111</v>
      </c>
      <c r="B114"/>
      <c r="C114" s="55" t="s">
        <v>873</v>
      </c>
      <c r="D114" s="51">
        <v>293.10000000000002</v>
      </c>
      <c r="E114" s="51">
        <v>304.5</v>
      </c>
      <c r="F114" s="52">
        <v>1</v>
      </c>
    </row>
    <row r="115" spans="1:6" s="53" customFormat="1" ht="15" x14ac:dyDescent="0.25">
      <c r="A115" s="49">
        <f t="shared" si="2"/>
        <v>112</v>
      </c>
      <c r="B115"/>
      <c r="C115" s="55" t="s">
        <v>877</v>
      </c>
      <c r="D115" s="51">
        <v>44.53</v>
      </c>
      <c r="E115" s="51">
        <v>17.399999999999999</v>
      </c>
      <c r="F115" s="52">
        <v>1</v>
      </c>
    </row>
    <row r="116" spans="1:6" s="53" customFormat="1" ht="15" x14ac:dyDescent="0.25">
      <c r="A116" s="49">
        <f t="shared" si="2"/>
        <v>113</v>
      </c>
      <c r="B116"/>
      <c r="C116" s="55" t="s">
        <v>884</v>
      </c>
      <c r="D116" s="51">
        <v>2295.2199999999998</v>
      </c>
      <c r="E116" s="51">
        <v>1556.74</v>
      </c>
      <c r="F116" s="52">
        <v>1</v>
      </c>
    </row>
    <row r="117" spans="1:6" s="53" customFormat="1" ht="15" x14ac:dyDescent="0.25">
      <c r="A117" s="49">
        <f t="shared" si="2"/>
        <v>114</v>
      </c>
      <c r="B117"/>
      <c r="C117" s="55" t="s">
        <v>888</v>
      </c>
      <c r="D117" s="51">
        <v>133.86000000000001</v>
      </c>
      <c r="E117" s="51">
        <v>125.99</v>
      </c>
      <c r="F117" s="52">
        <v>1</v>
      </c>
    </row>
    <row r="118" spans="1:6" s="53" customFormat="1" ht="15" x14ac:dyDescent="0.25">
      <c r="A118" s="49">
        <f t="shared" si="2"/>
        <v>115</v>
      </c>
      <c r="B118"/>
      <c r="C118" s="55" t="s">
        <v>896</v>
      </c>
      <c r="D118" s="51">
        <v>157.69</v>
      </c>
      <c r="E118" s="51">
        <v>29.93</v>
      </c>
      <c r="F118" s="52">
        <v>1</v>
      </c>
    </row>
    <row r="119" spans="1:6" s="53" customFormat="1" ht="15" x14ac:dyDescent="0.25">
      <c r="A119" s="49">
        <f t="shared" si="2"/>
        <v>116</v>
      </c>
      <c r="B119"/>
      <c r="C119" s="55" t="s">
        <v>900</v>
      </c>
      <c r="D119" s="51">
        <v>150.709611</v>
      </c>
      <c r="E119" s="51">
        <v>104.14</v>
      </c>
      <c r="F119" s="52">
        <v>1</v>
      </c>
    </row>
    <row r="120" spans="1:6" s="53" customFormat="1" ht="15" x14ac:dyDescent="0.25">
      <c r="A120" s="49">
        <f t="shared" si="2"/>
        <v>117</v>
      </c>
      <c r="B120"/>
      <c r="C120" s="55" t="s">
        <v>904</v>
      </c>
      <c r="D120" s="51">
        <v>212.29</v>
      </c>
      <c r="E120" s="51">
        <v>172.23</v>
      </c>
      <c r="F120" s="52">
        <v>1</v>
      </c>
    </row>
    <row r="121" spans="1:6" s="53" customFormat="1" ht="15" x14ac:dyDescent="0.25">
      <c r="A121" s="49">
        <f t="shared" si="2"/>
        <v>118</v>
      </c>
      <c r="B121"/>
      <c r="C121" s="55" t="s">
        <v>908</v>
      </c>
      <c r="D121" s="51">
        <v>120.25999999999999</v>
      </c>
      <c r="E121" s="51">
        <v>81.260000000000005</v>
      </c>
      <c r="F121" s="52">
        <v>1</v>
      </c>
    </row>
    <row r="122" spans="1:6" s="53" customFormat="1" ht="15" x14ac:dyDescent="0.25">
      <c r="A122" s="49">
        <f t="shared" si="2"/>
        <v>119</v>
      </c>
      <c r="B122"/>
      <c r="C122" s="55" t="s">
        <v>912</v>
      </c>
      <c r="D122" s="51">
        <v>266.70282900000001</v>
      </c>
      <c r="E122" s="51">
        <v>233.68</v>
      </c>
      <c r="F122" s="52">
        <v>1</v>
      </c>
    </row>
    <row r="123" spans="1:6" s="53" customFormat="1" ht="15" x14ac:dyDescent="0.25">
      <c r="A123" s="49">
        <f t="shared" si="2"/>
        <v>120</v>
      </c>
      <c r="B123"/>
      <c r="C123" s="55" t="s">
        <v>916</v>
      </c>
      <c r="D123" s="51">
        <v>93.22</v>
      </c>
      <c r="E123" s="51">
        <v>47.17</v>
      </c>
      <c r="F123" s="52">
        <v>1</v>
      </c>
    </row>
    <row r="124" spans="1:6" s="53" customFormat="1" ht="15" x14ac:dyDescent="0.25">
      <c r="A124" s="49">
        <f t="shared" si="2"/>
        <v>121</v>
      </c>
      <c r="B124"/>
      <c r="C124" s="55" t="s">
        <v>920</v>
      </c>
      <c r="D124" s="51">
        <v>273.3</v>
      </c>
      <c r="E124" s="51">
        <v>259.14999999999998</v>
      </c>
      <c r="F124" s="52">
        <v>4</v>
      </c>
    </row>
    <row r="125" spans="1:6" s="53" customFormat="1" ht="15" x14ac:dyDescent="0.25">
      <c r="A125" s="49">
        <f t="shared" si="2"/>
        <v>122</v>
      </c>
      <c r="B125"/>
      <c r="C125" s="55" t="s">
        <v>942</v>
      </c>
      <c r="D125" s="51">
        <v>407.64336400000002</v>
      </c>
      <c r="E125" s="51">
        <v>401.56</v>
      </c>
      <c r="F125" s="52">
        <v>1</v>
      </c>
    </row>
    <row r="126" spans="1:6" s="53" customFormat="1" ht="15" x14ac:dyDescent="0.25">
      <c r="A126" s="49">
        <f t="shared" si="2"/>
        <v>123</v>
      </c>
      <c r="B126"/>
      <c r="C126" s="55" t="s">
        <v>946</v>
      </c>
      <c r="D126" s="51">
        <v>155.5</v>
      </c>
      <c r="E126" s="51">
        <v>109.68</v>
      </c>
      <c r="F126" s="52">
        <v>1</v>
      </c>
    </row>
    <row r="127" spans="1:6" s="53" customFormat="1" ht="15" x14ac:dyDescent="0.25">
      <c r="A127" s="49">
        <f t="shared" si="2"/>
        <v>124</v>
      </c>
      <c r="B127"/>
      <c r="C127" s="55" t="s">
        <v>968</v>
      </c>
      <c r="D127" s="51">
        <v>123.61</v>
      </c>
      <c r="E127" s="51">
        <v>116.53</v>
      </c>
      <c r="F127" s="52">
        <v>1</v>
      </c>
    </row>
    <row r="128" spans="1:6" s="53" customFormat="1" ht="15" x14ac:dyDescent="0.25">
      <c r="A128" s="49">
        <f t="shared" si="2"/>
        <v>125</v>
      </c>
      <c r="B128"/>
      <c r="C128" s="55" t="s">
        <v>975</v>
      </c>
      <c r="D128" s="51">
        <v>475.75286900000003</v>
      </c>
      <c r="E128" s="51">
        <v>393.56</v>
      </c>
      <c r="F128" s="52">
        <v>2</v>
      </c>
    </row>
    <row r="129" spans="1:6" s="53" customFormat="1" ht="15" x14ac:dyDescent="0.25">
      <c r="A129" s="49">
        <f t="shared" si="2"/>
        <v>126</v>
      </c>
      <c r="B129"/>
      <c r="C129" s="55" t="s">
        <v>988</v>
      </c>
      <c r="D129" s="51">
        <v>125.84</v>
      </c>
      <c r="E129" s="51">
        <v>92.56</v>
      </c>
      <c r="F129" s="52">
        <v>2</v>
      </c>
    </row>
    <row r="130" spans="1:6" s="53" customFormat="1" ht="15" x14ac:dyDescent="0.25">
      <c r="A130" s="49">
        <f t="shared" si="2"/>
        <v>127</v>
      </c>
      <c r="B130"/>
      <c r="C130" s="55" t="s">
        <v>1001</v>
      </c>
      <c r="D130" s="51">
        <v>1090.3</v>
      </c>
      <c r="E130" s="51">
        <v>735.67</v>
      </c>
      <c r="F130" s="52">
        <v>1</v>
      </c>
    </row>
    <row r="131" spans="1:6" s="53" customFormat="1" ht="15" x14ac:dyDescent="0.25">
      <c r="A131" s="49">
        <f t="shared" si="2"/>
        <v>128</v>
      </c>
      <c r="B131"/>
      <c r="C131" s="55" t="s">
        <v>1006</v>
      </c>
      <c r="D131" s="51">
        <v>2.29</v>
      </c>
      <c r="E131" s="51">
        <v>2.63</v>
      </c>
      <c r="F131" s="52">
        <v>1</v>
      </c>
    </row>
    <row r="132" spans="1:6" s="53" customFormat="1" ht="15" x14ac:dyDescent="0.25">
      <c r="A132" s="49">
        <f t="shared" si="2"/>
        <v>129</v>
      </c>
      <c r="B132"/>
      <c r="C132" s="55" t="s">
        <v>1010</v>
      </c>
      <c r="D132" s="51">
        <v>125.47</v>
      </c>
      <c r="E132" s="51">
        <v>81.319999999999993</v>
      </c>
      <c r="F132" s="52">
        <v>1</v>
      </c>
    </row>
    <row r="133" spans="1:6" s="53" customFormat="1" ht="15" x14ac:dyDescent="0.25">
      <c r="A133" s="49">
        <f t="shared" ref="A133:A196" si="3">IF(OR($A132&gt;$A$2,$A132=""),"",$A132+1)</f>
        <v>130</v>
      </c>
      <c r="B133"/>
      <c r="C133" s="55" t="s">
        <v>1014</v>
      </c>
      <c r="D133" s="51">
        <v>842.68000000000006</v>
      </c>
      <c r="E133" s="51">
        <v>509.29</v>
      </c>
      <c r="F133" s="52">
        <v>1</v>
      </c>
    </row>
    <row r="134" spans="1:6" s="53" customFormat="1" ht="15" x14ac:dyDescent="0.25">
      <c r="A134" s="49">
        <f t="shared" si="3"/>
        <v>131</v>
      </c>
      <c r="B134"/>
      <c r="C134" s="55" t="s">
        <v>1018</v>
      </c>
      <c r="D134" s="51">
        <v>179.374279</v>
      </c>
      <c r="E134" s="51">
        <v>174.62</v>
      </c>
      <c r="F134" s="52">
        <v>1</v>
      </c>
    </row>
    <row r="135" spans="1:6" s="53" customFormat="1" ht="15" x14ac:dyDescent="0.25">
      <c r="A135" s="49">
        <f t="shared" si="3"/>
        <v>132</v>
      </c>
      <c r="B135"/>
      <c r="C135" s="55" t="s">
        <v>1025</v>
      </c>
      <c r="D135" s="51">
        <v>964.038948</v>
      </c>
      <c r="E135" s="51">
        <v>684.86</v>
      </c>
      <c r="F135" s="52">
        <v>3</v>
      </c>
    </row>
    <row r="136" spans="1:6" s="53" customFormat="1" ht="15" x14ac:dyDescent="0.25">
      <c r="A136" s="49">
        <f t="shared" si="3"/>
        <v>133</v>
      </c>
      <c r="B136"/>
      <c r="C136" s="55" t="s">
        <v>1029</v>
      </c>
      <c r="D136" s="51">
        <v>332.27</v>
      </c>
      <c r="E136" s="51">
        <v>314.75</v>
      </c>
      <c r="F136" s="52">
        <v>3</v>
      </c>
    </row>
    <row r="137" spans="1:6" s="53" customFormat="1" ht="15" x14ac:dyDescent="0.25">
      <c r="A137" s="49">
        <f t="shared" si="3"/>
        <v>134</v>
      </c>
      <c r="B137"/>
      <c r="C137" s="55" t="s">
        <v>1038</v>
      </c>
      <c r="D137" s="51">
        <v>1167.6500000000001</v>
      </c>
      <c r="E137" s="51">
        <v>790.35</v>
      </c>
      <c r="F137" s="52">
        <v>1</v>
      </c>
    </row>
    <row r="138" spans="1:6" s="53" customFormat="1" ht="15" x14ac:dyDescent="0.25">
      <c r="A138" s="49">
        <f t="shared" si="3"/>
        <v>135</v>
      </c>
      <c r="B138"/>
      <c r="C138" s="55" t="s">
        <v>1041</v>
      </c>
      <c r="D138" s="51">
        <v>1705.96</v>
      </c>
      <c r="E138" s="51">
        <v>1599.87</v>
      </c>
      <c r="F138" s="52">
        <v>5</v>
      </c>
    </row>
    <row r="139" spans="1:6" s="53" customFormat="1" ht="15" x14ac:dyDescent="0.25">
      <c r="A139" s="49">
        <f t="shared" si="3"/>
        <v>136</v>
      </c>
      <c r="B139"/>
      <c r="C139" s="55" t="s">
        <v>1054</v>
      </c>
      <c r="D139" s="51">
        <v>608.61</v>
      </c>
      <c r="E139" s="51">
        <v>494.88</v>
      </c>
      <c r="F139" s="52">
        <v>1</v>
      </c>
    </row>
    <row r="140" spans="1:6" s="53" customFormat="1" ht="15" x14ac:dyDescent="0.25">
      <c r="A140" s="49">
        <f t="shared" si="3"/>
        <v>137</v>
      </c>
      <c r="B140"/>
      <c r="C140" s="55" t="s">
        <v>1061</v>
      </c>
      <c r="D140" s="51">
        <v>182.61993100000001</v>
      </c>
      <c r="E140" s="51">
        <v>182.51</v>
      </c>
      <c r="F140" s="52">
        <v>1</v>
      </c>
    </row>
    <row r="141" spans="1:6" s="53" customFormat="1" ht="15" x14ac:dyDescent="0.25">
      <c r="A141" s="49">
        <f t="shared" si="3"/>
        <v>138</v>
      </c>
      <c r="B141"/>
      <c r="C141" s="55" t="s">
        <v>1065</v>
      </c>
      <c r="D141" s="51">
        <v>12.64</v>
      </c>
      <c r="E141" s="51">
        <v>13.26</v>
      </c>
      <c r="F141" s="52">
        <v>1</v>
      </c>
    </row>
    <row r="142" spans="1:6" s="53" customFormat="1" ht="15" x14ac:dyDescent="0.25">
      <c r="A142" s="49">
        <f t="shared" si="3"/>
        <v>139</v>
      </c>
      <c r="B142"/>
      <c r="C142" s="55" t="s">
        <v>1072</v>
      </c>
      <c r="D142" s="51">
        <v>7.8100000000000005</v>
      </c>
      <c r="E142" s="51">
        <v>5.1099999999999994</v>
      </c>
      <c r="F142" s="52">
        <v>1</v>
      </c>
    </row>
    <row r="143" spans="1:6" s="53" customFormat="1" ht="15" x14ac:dyDescent="0.25">
      <c r="A143" s="49">
        <f t="shared" si="3"/>
        <v>140</v>
      </c>
      <c r="B143"/>
      <c r="C143" s="55" t="s">
        <v>1091</v>
      </c>
      <c r="D143" s="51">
        <v>2903.1499999999996</v>
      </c>
      <c r="E143" s="51">
        <v>1908.22</v>
      </c>
      <c r="F143" s="52">
        <v>2</v>
      </c>
    </row>
    <row r="144" spans="1:6" s="53" customFormat="1" ht="15" x14ac:dyDescent="0.25">
      <c r="A144" s="49">
        <f t="shared" si="3"/>
        <v>141</v>
      </c>
      <c r="B144"/>
      <c r="C144" s="55" t="s">
        <v>1098</v>
      </c>
      <c r="D144" s="51">
        <v>216.11</v>
      </c>
      <c r="E144" s="51">
        <v>203.83</v>
      </c>
      <c r="F144" s="52">
        <v>1</v>
      </c>
    </row>
    <row r="145" spans="1:6" s="53" customFormat="1" ht="15" x14ac:dyDescent="0.25">
      <c r="A145" s="49">
        <f t="shared" si="3"/>
        <v>142</v>
      </c>
      <c r="B145"/>
      <c r="C145" s="55" t="s">
        <v>1102</v>
      </c>
      <c r="D145" s="51">
        <v>10936.18</v>
      </c>
      <c r="E145" s="51">
        <v>5584.98</v>
      </c>
      <c r="F145" s="52">
        <v>1</v>
      </c>
    </row>
    <row r="146" spans="1:6" s="53" customFormat="1" ht="15" x14ac:dyDescent="0.25">
      <c r="A146" s="49">
        <f t="shared" si="3"/>
        <v>143</v>
      </c>
      <c r="B146"/>
      <c r="C146" s="55" t="s">
        <v>1106</v>
      </c>
      <c r="D146" s="51">
        <v>2134.1154619999998</v>
      </c>
      <c r="E146" s="51">
        <v>2090.8199999999997</v>
      </c>
      <c r="F146" s="52">
        <v>3</v>
      </c>
    </row>
    <row r="147" spans="1:6" s="53" customFormat="1" ht="15" x14ac:dyDescent="0.25">
      <c r="A147" s="49">
        <f t="shared" si="3"/>
        <v>144</v>
      </c>
      <c r="B147"/>
      <c r="C147" s="55" t="s">
        <v>1110</v>
      </c>
      <c r="D147" s="51">
        <v>3826.24</v>
      </c>
      <c r="E147" s="51">
        <v>1711.88</v>
      </c>
      <c r="F147" s="52">
        <v>1</v>
      </c>
    </row>
    <row r="148" spans="1:6" s="53" customFormat="1" ht="15" x14ac:dyDescent="0.25">
      <c r="A148" s="49">
        <f t="shared" si="3"/>
        <v>145</v>
      </c>
      <c r="B148"/>
      <c r="C148" s="55" t="s">
        <v>1114</v>
      </c>
      <c r="D148" s="51">
        <v>542.41999999999996</v>
      </c>
      <c r="E148" s="51">
        <v>149.68</v>
      </c>
      <c r="F148" s="52">
        <v>1</v>
      </c>
    </row>
    <row r="149" spans="1:6" s="53" customFormat="1" ht="15" x14ac:dyDescent="0.25">
      <c r="A149" s="49">
        <f t="shared" si="3"/>
        <v>146</v>
      </c>
      <c r="B149"/>
      <c r="C149" s="55" t="s">
        <v>1118</v>
      </c>
      <c r="D149" s="51">
        <v>4229.9534980000008</v>
      </c>
      <c r="E149" s="51">
        <v>3577.5699999999997</v>
      </c>
      <c r="F149" s="52">
        <v>3</v>
      </c>
    </row>
    <row r="150" spans="1:6" s="53" customFormat="1" ht="15" x14ac:dyDescent="0.25">
      <c r="A150" s="49">
        <f t="shared" si="3"/>
        <v>147</v>
      </c>
      <c r="B150"/>
      <c r="C150" s="55" t="s">
        <v>1128</v>
      </c>
      <c r="D150" s="51">
        <v>846.69</v>
      </c>
      <c r="E150" s="51">
        <v>382.05</v>
      </c>
      <c r="F150" s="52">
        <v>1</v>
      </c>
    </row>
    <row r="151" spans="1:6" s="53" customFormat="1" ht="15" x14ac:dyDescent="0.25">
      <c r="A151" s="49">
        <f t="shared" si="3"/>
        <v>148</v>
      </c>
      <c r="B151"/>
      <c r="C151" s="55" t="s">
        <v>1135</v>
      </c>
      <c r="D151" s="51">
        <v>941.06</v>
      </c>
      <c r="E151" s="51">
        <v>638.83000000000004</v>
      </c>
      <c r="F151" s="52">
        <v>1</v>
      </c>
    </row>
    <row r="152" spans="1:6" s="53" customFormat="1" ht="15" x14ac:dyDescent="0.25">
      <c r="A152" s="49">
        <f t="shared" si="3"/>
        <v>149</v>
      </c>
      <c r="B152"/>
      <c r="C152" s="55" t="s">
        <v>1139</v>
      </c>
      <c r="D152" s="51">
        <v>318.48</v>
      </c>
      <c r="E152" s="51">
        <v>303.40999999999997</v>
      </c>
      <c r="F152" s="52">
        <v>2</v>
      </c>
    </row>
    <row r="153" spans="1:6" s="53" customFormat="1" ht="15" x14ac:dyDescent="0.25">
      <c r="A153" s="49">
        <f t="shared" si="3"/>
        <v>150</v>
      </c>
      <c r="B153"/>
      <c r="C153" s="55" t="s">
        <v>1146</v>
      </c>
      <c r="D153" s="51">
        <v>999.11</v>
      </c>
      <c r="E153" s="51">
        <v>374.59</v>
      </c>
      <c r="F153" s="52">
        <v>1</v>
      </c>
    </row>
    <row r="154" spans="1:6" s="53" customFormat="1" ht="15" x14ac:dyDescent="0.25">
      <c r="A154" s="49">
        <f t="shared" si="3"/>
        <v>151</v>
      </c>
      <c r="B154"/>
      <c r="C154" s="55" t="s">
        <v>1150</v>
      </c>
      <c r="D154" s="51">
        <v>156.35</v>
      </c>
      <c r="E154" s="51">
        <v>142.22999999999999</v>
      </c>
      <c r="F154" s="52">
        <v>2</v>
      </c>
    </row>
    <row r="155" spans="1:6" s="53" customFormat="1" ht="15" x14ac:dyDescent="0.25">
      <c r="A155" s="49">
        <f t="shared" si="3"/>
        <v>152</v>
      </c>
      <c r="B155"/>
      <c r="C155" s="55" t="s">
        <v>1157</v>
      </c>
      <c r="D155" s="51">
        <v>437.21999999999997</v>
      </c>
      <c r="E155" s="51">
        <v>301.57</v>
      </c>
      <c r="F155" s="52">
        <v>1</v>
      </c>
    </row>
    <row r="156" spans="1:6" s="53" customFormat="1" ht="15" x14ac:dyDescent="0.25">
      <c r="A156" s="49">
        <f t="shared" si="3"/>
        <v>153</v>
      </c>
      <c r="B156"/>
      <c r="C156" s="55" t="s">
        <v>1161</v>
      </c>
      <c r="D156" s="51">
        <v>775.91000000000008</v>
      </c>
      <c r="E156" s="51">
        <v>146.97999999999999</v>
      </c>
      <c r="F156" s="52">
        <v>1</v>
      </c>
    </row>
    <row r="157" spans="1:6" s="53" customFormat="1" ht="15" x14ac:dyDescent="0.25">
      <c r="A157" s="49">
        <f t="shared" si="3"/>
        <v>154</v>
      </c>
      <c r="B157"/>
      <c r="C157" s="55" t="s">
        <v>1173</v>
      </c>
      <c r="D157" s="51">
        <v>3937.96</v>
      </c>
      <c r="E157" s="51">
        <v>2867.21</v>
      </c>
      <c r="F157" s="52">
        <v>1</v>
      </c>
    </row>
    <row r="158" spans="1:6" s="53" customFormat="1" ht="15" x14ac:dyDescent="0.25">
      <c r="A158" s="49">
        <f t="shared" si="3"/>
        <v>155</v>
      </c>
      <c r="B158"/>
      <c r="C158" s="55" t="s">
        <v>1177</v>
      </c>
      <c r="D158" s="51">
        <v>60.05</v>
      </c>
      <c r="E158" s="51">
        <v>49.83</v>
      </c>
      <c r="F158" s="52">
        <v>1</v>
      </c>
    </row>
    <row r="159" spans="1:6" s="53" customFormat="1" ht="15" x14ac:dyDescent="0.25">
      <c r="A159" s="49">
        <f t="shared" si="3"/>
        <v>156</v>
      </c>
      <c r="B159"/>
      <c r="C159" s="55" t="s">
        <v>1181</v>
      </c>
      <c r="D159" s="51">
        <v>666.43999999999994</v>
      </c>
      <c r="E159" s="51">
        <v>361.56</v>
      </c>
      <c r="F159" s="52">
        <v>2</v>
      </c>
    </row>
    <row r="160" spans="1:6" s="53" customFormat="1" ht="15" x14ac:dyDescent="0.25">
      <c r="A160" s="49">
        <f t="shared" si="3"/>
        <v>157</v>
      </c>
      <c r="B160"/>
      <c r="C160" s="55" t="s">
        <v>1188</v>
      </c>
      <c r="D160" s="51">
        <v>126.25</v>
      </c>
      <c r="E160" s="51">
        <v>83.78</v>
      </c>
      <c r="F160" s="52">
        <v>1</v>
      </c>
    </row>
    <row r="161" spans="1:6" s="53" customFormat="1" ht="15" x14ac:dyDescent="0.25">
      <c r="A161" s="49">
        <f t="shared" si="3"/>
        <v>158</v>
      </c>
      <c r="B161"/>
      <c r="C161" s="55" t="s">
        <v>1195</v>
      </c>
      <c r="D161" s="51">
        <v>431.9</v>
      </c>
      <c r="E161" s="51">
        <v>380.72</v>
      </c>
      <c r="F161" s="52">
        <v>1</v>
      </c>
    </row>
    <row r="162" spans="1:6" s="53" customFormat="1" ht="15" x14ac:dyDescent="0.25">
      <c r="A162" s="49">
        <f t="shared" si="3"/>
        <v>159</v>
      </c>
      <c r="B162"/>
      <c r="C162" s="55" t="s">
        <v>1199</v>
      </c>
      <c r="D162" s="51">
        <v>279.17</v>
      </c>
      <c r="E162" s="51">
        <v>212.41</v>
      </c>
      <c r="F162" s="52">
        <v>1</v>
      </c>
    </row>
    <row r="163" spans="1:6" s="53" customFormat="1" ht="15" x14ac:dyDescent="0.25">
      <c r="A163" s="49">
        <f t="shared" si="3"/>
        <v>160</v>
      </c>
      <c r="B163"/>
      <c r="C163" s="55" t="s">
        <v>1203</v>
      </c>
      <c r="D163" s="51">
        <v>1079.1400000000001</v>
      </c>
      <c r="E163" s="51">
        <v>1031.26</v>
      </c>
      <c r="F163" s="52">
        <v>1</v>
      </c>
    </row>
    <row r="164" spans="1:6" s="53" customFormat="1" ht="15" x14ac:dyDescent="0.25">
      <c r="A164" s="49">
        <f t="shared" si="3"/>
        <v>161</v>
      </c>
      <c r="B164"/>
      <c r="C164" s="55" t="s">
        <v>1210</v>
      </c>
      <c r="D164" s="51">
        <v>3262.2601490000006</v>
      </c>
      <c r="E164" s="51">
        <v>2719.9</v>
      </c>
      <c r="F164" s="52">
        <v>9</v>
      </c>
    </row>
    <row r="165" spans="1:6" s="53" customFormat="1" ht="15" x14ac:dyDescent="0.25">
      <c r="A165" s="49">
        <f t="shared" si="3"/>
        <v>162</v>
      </c>
      <c r="B165"/>
      <c r="C165" s="55" t="s">
        <v>1251</v>
      </c>
      <c r="D165" s="51">
        <v>396.16532899999999</v>
      </c>
      <c r="E165" s="51">
        <v>319.95</v>
      </c>
      <c r="F165" s="52">
        <v>1</v>
      </c>
    </row>
    <row r="166" spans="1:6" s="53" customFormat="1" ht="15" x14ac:dyDescent="0.25">
      <c r="A166" s="49">
        <f t="shared" si="3"/>
        <v>163</v>
      </c>
      <c r="B166"/>
      <c r="C166" s="55" t="s">
        <v>1255</v>
      </c>
      <c r="D166" s="51">
        <v>1101.05</v>
      </c>
      <c r="E166" s="51">
        <v>730.49</v>
      </c>
      <c r="F166" s="52">
        <v>1</v>
      </c>
    </row>
    <row r="167" spans="1:6" s="53" customFormat="1" ht="15" x14ac:dyDescent="0.25">
      <c r="A167" s="49">
        <f t="shared" si="3"/>
        <v>164</v>
      </c>
      <c r="B167"/>
      <c r="C167" s="55" t="s">
        <v>1262</v>
      </c>
      <c r="D167" s="51">
        <v>16.47</v>
      </c>
      <c r="E167" s="51">
        <v>15.08</v>
      </c>
      <c r="F167" s="52">
        <v>1</v>
      </c>
    </row>
    <row r="168" spans="1:6" s="53" customFormat="1" ht="15" x14ac:dyDescent="0.25">
      <c r="A168" s="49">
        <f t="shared" si="3"/>
        <v>165</v>
      </c>
      <c r="B168"/>
      <c r="C168" s="55" t="s">
        <v>1269</v>
      </c>
      <c r="D168" s="51">
        <v>1663.05</v>
      </c>
      <c r="E168" s="51">
        <v>1398.73</v>
      </c>
      <c r="F168" s="52">
        <v>1</v>
      </c>
    </row>
    <row r="169" spans="1:6" s="53" customFormat="1" ht="15" x14ac:dyDescent="0.25">
      <c r="A169" s="49">
        <f t="shared" si="3"/>
        <v>166</v>
      </c>
      <c r="B169"/>
      <c r="C169" s="55" t="s">
        <v>1273</v>
      </c>
      <c r="D169" s="51">
        <v>217.68</v>
      </c>
      <c r="E169" s="51">
        <v>102.59</v>
      </c>
      <c r="F169" s="52">
        <v>1</v>
      </c>
    </row>
    <row r="170" spans="1:6" s="53" customFormat="1" ht="15" x14ac:dyDescent="0.25">
      <c r="A170" s="49">
        <f t="shared" si="3"/>
        <v>167</v>
      </c>
      <c r="B170"/>
      <c r="C170" s="55" t="s">
        <v>1280</v>
      </c>
      <c r="D170" s="51">
        <v>29.17</v>
      </c>
      <c r="E170" s="51">
        <v>15.86</v>
      </c>
      <c r="F170" s="52">
        <v>1</v>
      </c>
    </row>
    <row r="171" spans="1:6" s="53" customFormat="1" ht="15" x14ac:dyDescent="0.25">
      <c r="A171" s="49">
        <f t="shared" si="3"/>
        <v>168</v>
      </c>
      <c r="B171"/>
      <c r="C171" s="55" t="s">
        <v>1287</v>
      </c>
      <c r="D171" s="51">
        <v>2390.8074649999999</v>
      </c>
      <c r="E171" s="51">
        <v>2126.39</v>
      </c>
      <c r="F171" s="52">
        <v>1</v>
      </c>
    </row>
    <row r="172" spans="1:6" s="53" customFormat="1" ht="15" x14ac:dyDescent="0.25">
      <c r="A172" s="49">
        <f t="shared" si="3"/>
        <v>169</v>
      </c>
      <c r="B172"/>
      <c r="C172" s="55" t="s">
        <v>1291</v>
      </c>
      <c r="D172" s="51">
        <v>412.14</v>
      </c>
      <c r="E172" s="51">
        <v>347.33</v>
      </c>
      <c r="F172" s="52">
        <v>1</v>
      </c>
    </row>
    <row r="173" spans="1:6" s="53" customFormat="1" ht="15" x14ac:dyDescent="0.25">
      <c r="A173" s="49">
        <f t="shared" si="3"/>
        <v>170</v>
      </c>
      <c r="B173"/>
      <c r="C173" s="55" t="s">
        <v>1298</v>
      </c>
      <c r="D173" s="51">
        <v>1699.79</v>
      </c>
      <c r="E173" s="51">
        <v>948.39</v>
      </c>
      <c r="F173" s="52">
        <v>1</v>
      </c>
    </row>
    <row r="174" spans="1:6" s="53" customFormat="1" ht="15" x14ac:dyDescent="0.25">
      <c r="A174" s="49">
        <f t="shared" si="3"/>
        <v>171</v>
      </c>
      <c r="B174"/>
      <c r="C174" s="55" t="s">
        <v>1302</v>
      </c>
      <c r="D174" s="51">
        <v>2.19</v>
      </c>
      <c r="E174" s="51">
        <v>1.77</v>
      </c>
      <c r="F174" s="52">
        <v>1</v>
      </c>
    </row>
    <row r="175" spans="1:6" s="53" customFormat="1" ht="15" x14ac:dyDescent="0.25">
      <c r="A175" s="49">
        <f t="shared" si="3"/>
        <v>172</v>
      </c>
      <c r="B175"/>
      <c r="C175" s="55" t="s">
        <v>1307</v>
      </c>
      <c r="D175" s="51">
        <v>8.14</v>
      </c>
      <c r="E175" s="51">
        <v>6.63</v>
      </c>
      <c r="F175" s="52">
        <v>1</v>
      </c>
    </row>
    <row r="176" spans="1:6" s="53" customFormat="1" ht="15" x14ac:dyDescent="0.25">
      <c r="A176" s="49">
        <f t="shared" si="3"/>
        <v>173</v>
      </c>
      <c r="B176"/>
      <c r="C176" s="55" t="s">
        <v>1311</v>
      </c>
      <c r="D176" s="51">
        <v>5.3458600000000001</v>
      </c>
      <c r="E176" s="51">
        <v>4.05</v>
      </c>
      <c r="F176" s="52">
        <v>1</v>
      </c>
    </row>
    <row r="177" spans="1:6" s="53" customFormat="1" ht="15" x14ac:dyDescent="0.25">
      <c r="A177" s="49">
        <f t="shared" si="3"/>
        <v>174</v>
      </c>
      <c r="B177"/>
      <c r="C177" s="55" t="s">
        <v>1315</v>
      </c>
      <c r="D177" s="51">
        <v>324.33</v>
      </c>
      <c r="E177" s="51">
        <v>202.31</v>
      </c>
      <c r="F177" s="52">
        <v>1</v>
      </c>
    </row>
    <row r="178" spans="1:6" s="53" customFormat="1" ht="15" x14ac:dyDescent="0.25">
      <c r="A178" s="49">
        <f t="shared" si="3"/>
        <v>175</v>
      </c>
      <c r="B178"/>
      <c r="C178" s="55" t="s">
        <v>1318</v>
      </c>
      <c r="D178" s="51">
        <v>1239.95</v>
      </c>
      <c r="E178" s="51">
        <v>781.85</v>
      </c>
      <c r="F178" s="52">
        <v>1</v>
      </c>
    </row>
    <row r="179" spans="1:6" s="53" customFormat="1" ht="15" x14ac:dyDescent="0.25">
      <c r="A179" s="49">
        <f t="shared" si="3"/>
        <v>176</v>
      </c>
      <c r="B179"/>
      <c r="C179" s="55" t="s">
        <v>1322</v>
      </c>
      <c r="D179" s="51">
        <v>908.4</v>
      </c>
      <c r="E179" s="51">
        <v>470.14</v>
      </c>
      <c r="F179" s="52">
        <v>1</v>
      </c>
    </row>
    <row r="180" spans="1:6" s="53" customFormat="1" ht="15" x14ac:dyDescent="0.25">
      <c r="A180" s="49">
        <f t="shared" si="3"/>
        <v>177</v>
      </c>
      <c r="B180"/>
      <c r="C180" s="55" t="s">
        <v>1326</v>
      </c>
      <c r="D180" s="51">
        <v>422.27</v>
      </c>
      <c r="E180" s="51">
        <v>243.49</v>
      </c>
      <c r="F180" s="52">
        <v>1</v>
      </c>
    </row>
    <row r="181" spans="1:6" s="53" customFormat="1" ht="15" x14ac:dyDescent="0.25">
      <c r="A181" s="49">
        <f t="shared" si="3"/>
        <v>178</v>
      </c>
      <c r="B181"/>
      <c r="C181" s="55" t="s">
        <v>1330</v>
      </c>
      <c r="D181" s="51">
        <v>798.69037000000003</v>
      </c>
      <c r="E181" s="51">
        <v>697.48</v>
      </c>
      <c r="F181" s="52">
        <v>1</v>
      </c>
    </row>
    <row r="182" spans="1:6" s="53" customFormat="1" ht="15" x14ac:dyDescent="0.25">
      <c r="A182" s="49">
        <f t="shared" si="3"/>
        <v>179</v>
      </c>
      <c r="B182"/>
      <c r="C182" s="55" t="s">
        <v>1334</v>
      </c>
      <c r="D182" s="51">
        <v>2035.581295</v>
      </c>
      <c r="E182" s="51">
        <v>1666.59</v>
      </c>
      <c r="F182" s="52">
        <v>1</v>
      </c>
    </row>
    <row r="183" spans="1:6" s="53" customFormat="1" ht="15" x14ac:dyDescent="0.25">
      <c r="A183" s="49">
        <f t="shared" si="3"/>
        <v>180</v>
      </c>
      <c r="B183"/>
      <c r="C183" s="55" t="s">
        <v>1338</v>
      </c>
      <c r="D183" s="51">
        <v>2041.01</v>
      </c>
      <c r="E183" s="51">
        <v>668.8</v>
      </c>
      <c r="F183" s="52">
        <v>1</v>
      </c>
    </row>
    <row r="184" spans="1:6" s="53" customFormat="1" ht="15" x14ac:dyDescent="0.25">
      <c r="A184" s="49">
        <f t="shared" si="3"/>
        <v>181</v>
      </c>
      <c r="B184"/>
      <c r="C184" s="55" t="s">
        <v>1367</v>
      </c>
      <c r="D184" s="51">
        <v>499.81</v>
      </c>
      <c r="E184" s="51">
        <v>392.92</v>
      </c>
      <c r="F184" s="52">
        <v>1</v>
      </c>
    </row>
    <row r="185" spans="1:6" s="53" customFormat="1" ht="15" x14ac:dyDescent="0.25">
      <c r="A185" s="49">
        <f t="shared" si="3"/>
        <v>182</v>
      </c>
      <c r="B185"/>
      <c r="C185" s="55" t="s">
        <v>1371</v>
      </c>
      <c r="D185" s="51">
        <v>145.09</v>
      </c>
      <c r="E185" s="51">
        <v>150.41999999999999</v>
      </c>
      <c r="F185" s="52">
        <v>1</v>
      </c>
    </row>
    <row r="186" spans="1:6" s="53" customFormat="1" ht="15" x14ac:dyDescent="0.25">
      <c r="A186" s="49">
        <f t="shared" si="3"/>
        <v>183</v>
      </c>
      <c r="B186"/>
      <c r="C186" s="55" t="s">
        <v>1387</v>
      </c>
      <c r="D186" s="51">
        <v>6269.41</v>
      </c>
      <c r="E186" s="51">
        <v>3071.54</v>
      </c>
      <c r="F186" s="52">
        <v>2</v>
      </c>
    </row>
    <row r="187" spans="1:6" s="53" customFormat="1" ht="15" x14ac:dyDescent="0.25">
      <c r="A187" s="49">
        <f t="shared" si="3"/>
        <v>184</v>
      </c>
      <c r="B187"/>
      <c r="C187" s="55" t="s">
        <v>1397</v>
      </c>
      <c r="D187" s="51">
        <v>330.14</v>
      </c>
      <c r="E187" s="51">
        <v>235.72</v>
      </c>
      <c r="F187" s="52">
        <v>1</v>
      </c>
    </row>
    <row r="188" spans="1:6" s="53" customFormat="1" ht="15" x14ac:dyDescent="0.25">
      <c r="A188" s="49">
        <f t="shared" si="3"/>
        <v>185</v>
      </c>
      <c r="B188"/>
      <c r="C188" s="55" t="s">
        <v>1401</v>
      </c>
      <c r="D188" s="51">
        <v>951.28</v>
      </c>
      <c r="E188" s="51">
        <v>916.04</v>
      </c>
      <c r="F188" s="52">
        <v>2</v>
      </c>
    </row>
    <row r="189" spans="1:6" s="53" customFormat="1" ht="15" x14ac:dyDescent="0.25">
      <c r="A189" s="49">
        <f t="shared" si="3"/>
        <v>186</v>
      </c>
      <c r="B189"/>
      <c r="C189" s="55" t="s">
        <v>1408</v>
      </c>
      <c r="D189" s="51">
        <v>821.65499999999997</v>
      </c>
      <c r="E189" s="51">
        <v>541.34</v>
      </c>
      <c r="F189" s="52">
        <v>2</v>
      </c>
    </row>
    <row r="190" spans="1:6" s="53" customFormat="1" ht="15" x14ac:dyDescent="0.25">
      <c r="A190" s="49">
        <f t="shared" si="3"/>
        <v>187</v>
      </c>
      <c r="B190"/>
      <c r="C190" s="55" t="s">
        <v>1415</v>
      </c>
      <c r="D190" s="51">
        <v>216.58</v>
      </c>
      <c r="E190" s="51">
        <v>178.93</v>
      </c>
      <c r="F190" s="52">
        <v>1</v>
      </c>
    </row>
    <row r="191" spans="1:6" s="53" customFormat="1" ht="15" x14ac:dyDescent="0.25">
      <c r="A191" s="49">
        <f t="shared" si="3"/>
        <v>188</v>
      </c>
      <c r="B191"/>
      <c r="C191" s="55" t="s">
        <v>1419</v>
      </c>
      <c r="D191" s="51">
        <v>966.89</v>
      </c>
      <c r="E191" s="51">
        <v>518.23</v>
      </c>
      <c r="F191" s="52">
        <v>1</v>
      </c>
    </row>
    <row r="192" spans="1:6" s="53" customFormat="1" ht="15" x14ac:dyDescent="0.25">
      <c r="A192" s="49">
        <f t="shared" si="3"/>
        <v>189</v>
      </c>
      <c r="B192"/>
      <c r="C192" s="55" t="s">
        <v>1423</v>
      </c>
      <c r="D192" s="51">
        <v>233.13</v>
      </c>
      <c r="E192" s="51">
        <v>166.02</v>
      </c>
      <c r="F192" s="52">
        <v>1</v>
      </c>
    </row>
    <row r="193" spans="1:6" s="53" customFormat="1" ht="15" x14ac:dyDescent="0.25">
      <c r="A193" s="49">
        <f t="shared" si="3"/>
        <v>190</v>
      </c>
      <c r="B193"/>
      <c r="C193" s="55" t="s">
        <v>1430</v>
      </c>
      <c r="D193" s="51">
        <v>154.84</v>
      </c>
      <c r="E193" s="51">
        <v>81.709999999999994</v>
      </c>
      <c r="F193" s="52">
        <v>1</v>
      </c>
    </row>
    <row r="194" spans="1:6" s="53" customFormat="1" ht="15" x14ac:dyDescent="0.25">
      <c r="A194" s="49">
        <f t="shared" si="3"/>
        <v>191</v>
      </c>
      <c r="B194"/>
      <c r="C194" s="55" t="s">
        <v>1434</v>
      </c>
      <c r="D194" s="51">
        <v>464.51</v>
      </c>
      <c r="E194" s="51">
        <v>325.27999999999997</v>
      </c>
      <c r="F194" s="52">
        <v>1</v>
      </c>
    </row>
    <row r="195" spans="1:6" s="53" customFormat="1" ht="15" x14ac:dyDescent="0.25">
      <c r="A195" s="49">
        <f t="shared" si="3"/>
        <v>192</v>
      </c>
      <c r="B195"/>
      <c r="C195" s="55" t="s">
        <v>1438</v>
      </c>
      <c r="D195" s="51">
        <v>1472.76</v>
      </c>
      <c r="E195" s="51">
        <v>1204.6199999999999</v>
      </c>
      <c r="F195" s="52">
        <v>1</v>
      </c>
    </row>
    <row r="196" spans="1:6" s="53" customFormat="1" ht="15" x14ac:dyDescent="0.25">
      <c r="A196" s="49">
        <f t="shared" si="3"/>
        <v>193</v>
      </c>
      <c r="B196"/>
      <c r="C196" s="55" t="s">
        <v>1441</v>
      </c>
      <c r="D196" s="51">
        <v>98.12</v>
      </c>
      <c r="E196" s="51">
        <v>84.91</v>
      </c>
      <c r="F196" s="52">
        <v>1</v>
      </c>
    </row>
    <row r="197" spans="1:6" s="53" customFormat="1" ht="15" x14ac:dyDescent="0.25">
      <c r="A197" s="49">
        <f t="shared" ref="A197:A229" si="4">IF(OR($A196&gt;$A$2,$A196=""),"",$A196+1)</f>
        <v>194</v>
      </c>
      <c r="B197"/>
      <c r="C197" s="55" t="s">
        <v>1445</v>
      </c>
      <c r="D197" s="51">
        <v>886.23</v>
      </c>
      <c r="E197" s="51">
        <v>701.79</v>
      </c>
      <c r="F197" s="52">
        <v>1</v>
      </c>
    </row>
    <row r="198" spans="1:6" s="53" customFormat="1" ht="15" x14ac:dyDescent="0.25">
      <c r="A198" s="49">
        <f t="shared" si="4"/>
        <v>195</v>
      </c>
      <c r="B198"/>
      <c r="C198" s="55" t="s">
        <v>1449</v>
      </c>
      <c r="D198" s="51">
        <v>204.47</v>
      </c>
      <c r="E198" s="51">
        <v>164.98</v>
      </c>
      <c r="F198" s="52">
        <v>1</v>
      </c>
    </row>
    <row r="199" spans="1:6" s="53" customFormat="1" ht="15" x14ac:dyDescent="0.25">
      <c r="A199" s="49">
        <f t="shared" si="4"/>
        <v>196</v>
      </c>
      <c r="B199"/>
      <c r="C199" s="55" t="s">
        <v>1453</v>
      </c>
      <c r="D199" s="51">
        <v>256.97000000000003</v>
      </c>
      <c r="E199" s="51">
        <v>191.18</v>
      </c>
      <c r="F199" s="52">
        <v>1</v>
      </c>
    </row>
    <row r="200" spans="1:6" s="53" customFormat="1" ht="15" x14ac:dyDescent="0.25">
      <c r="A200" s="49">
        <f t="shared" si="4"/>
        <v>197</v>
      </c>
      <c r="B200"/>
      <c r="C200" s="55" t="s">
        <v>1457</v>
      </c>
      <c r="D200" s="51">
        <v>788.71</v>
      </c>
      <c r="E200" s="51">
        <v>348.81</v>
      </c>
      <c r="F200" s="52">
        <v>1</v>
      </c>
    </row>
    <row r="201" spans="1:6" s="53" customFormat="1" ht="15" x14ac:dyDescent="0.25">
      <c r="A201" s="49">
        <f t="shared" si="4"/>
        <v>198</v>
      </c>
      <c r="B201"/>
      <c r="C201" s="55" t="s">
        <v>1461</v>
      </c>
      <c r="D201" s="51">
        <v>112.77</v>
      </c>
      <c r="E201" s="51">
        <v>111.52</v>
      </c>
      <c r="F201" s="52">
        <v>1</v>
      </c>
    </row>
    <row r="202" spans="1:6" s="53" customFormat="1" ht="15" x14ac:dyDescent="0.25">
      <c r="A202" s="49">
        <f t="shared" si="4"/>
        <v>199</v>
      </c>
      <c r="B202"/>
      <c r="C202" s="55" t="s">
        <v>1465</v>
      </c>
      <c r="D202" s="51">
        <v>1759.819</v>
      </c>
      <c r="E202" s="51">
        <v>1424.73</v>
      </c>
      <c r="F202" s="52">
        <v>1</v>
      </c>
    </row>
    <row r="203" spans="1:6" s="53" customFormat="1" ht="15" x14ac:dyDescent="0.25">
      <c r="A203" s="49">
        <f t="shared" si="4"/>
        <v>200</v>
      </c>
      <c r="B203"/>
      <c r="C203" s="55" t="s">
        <v>1472</v>
      </c>
      <c r="D203" s="51">
        <v>15.03</v>
      </c>
      <c r="E203" s="51">
        <v>9.25</v>
      </c>
      <c r="F203" s="52">
        <v>1</v>
      </c>
    </row>
    <row r="204" spans="1:6" s="53" customFormat="1" ht="15" x14ac:dyDescent="0.25">
      <c r="A204" s="49" t="str">
        <f t="shared" si="4"/>
        <v/>
      </c>
      <c r="B204"/>
      <c r="C204" s="55" t="s">
        <v>1475</v>
      </c>
      <c r="D204" s="51" t="s">
        <v>1475</v>
      </c>
      <c r="E204" s="51" t="s">
        <v>1475</v>
      </c>
      <c r="F204" s="52" t="s">
        <v>1475</v>
      </c>
    </row>
    <row r="205" spans="1:6" s="53" customFormat="1" ht="15" x14ac:dyDescent="0.25">
      <c r="A205" s="49" t="str">
        <f t="shared" si="4"/>
        <v/>
      </c>
      <c r="B205"/>
      <c r="C205" s="55" t="s">
        <v>1475</v>
      </c>
      <c r="D205" s="51" t="s">
        <v>1475</v>
      </c>
      <c r="E205" s="51" t="s">
        <v>1475</v>
      </c>
      <c r="F205" s="52" t="s">
        <v>1475</v>
      </c>
    </row>
    <row r="206" spans="1:6" s="53" customFormat="1" ht="15" x14ac:dyDescent="0.25">
      <c r="A206" s="49" t="str">
        <f t="shared" si="4"/>
        <v/>
      </c>
      <c r="B206"/>
      <c r="C206" s="55" t="s">
        <v>1475</v>
      </c>
      <c r="D206" s="51" t="s">
        <v>1475</v>
      </c>
      <c r="E206" s="51" t="s">
        <v>1475</v>
      </c>
      <c r="F206" s="52" t="s">
        <v>1475</v>
      </c>
    </row>
    <row r="207" spans="1:6" s="53" customFormat="1" ht="15" x14ac:dyDescent="0.25">
      <c r="A207" s="49" t="str">
        <f t="shared" si="4"/>
        <v/>
      </c>
      <c r="B207"/>
      <c r="C207" s="55" t="s">
        <v>1475</v>
      </c>
      <c r="D207" s="51" t="s">
        <v>1475</v>
      </c>
      <c r="E207" s="51" t="s">
        <v>1475</v>
      </c>
      <c r="F207" s="52" t="s">
        <v>1475</v>
      </c>
    </row>
    <row r="208" spans="1:6" s="53" customFormat="1" ht="15" x14ac:dyDescent="0.25">
      <c r="A208" s="49" t="str">
        <f t="shared" si="4"/>
        <v/>
      </c>
      <c r="B208"/>
      <c r="C208" s="55" t="s">
        <v>1475</v>
      </c>
      <c r="D208" s="51" t="s">
        <v>1475</v>
      </c>
      <c r="E208" s="51" t="s">
        <v>1475</v>
      </c>
      <c r="F208" s="52" t="s">
        <v>1475</v>
      </c>
    </row>
    <row r="209" spans="1:6" s="53" customFormat="1" ht="15" x14ac:dyDescent="0.25">
      <c r="A209" s="49" t="str">
        <f t="shared" si="4"/>
        <v/>
      </c>
      <c r="B209"/>
      <c r="C209" s="55" t="s">
        <v>1475</v>
      </c>
      <c r="D209" s="51" t="s">
        <v>1475</v>
      </c>
      <c r="E209" s="51" t="s">
        <v>1475</v>
      </c>
      <c r="F209" s="52" t="s">
        <v>1475</v>
      </c>
    </row>
    <row r="210" spans="1:6" s="53" customFormat="1" ht="15" x14ac:dyDescent="0.25">
      <c r="A210" s="49" t="str">
        <f t="shared" si="4"/>
        <v/>
      </c>
      <c r="B210"/>
      <c r="C210" s="55" t="s">
        <v>1475</v>
      </c>
      <c r="D210" s="51" t="s">
        <v>1475</v>
      </c>
      <c r="E210" s="51" t="s">
        <v>1475</v>
      </c>
      <c r="F210" s="52" t="s">
        <v>1475</v>
      </c>
    </row>
    <row r="211" spans="1:6" s="53" customFormat="1" ht="15" x14ac:dyDescent="0.25">
      <c r="A211" s="49" t="str">
        <f t="shared" si="4"/>
        <v/>
      </c>
      <c r="B211"/>
      <c r="C211" s="55" t="s">
        <v>1475</v>
      </c>
      <c r="D211" s="51" t="s">
        <v>1475</v>
      </c>
      <c r="E211" s="51" t="s">
        <v>1475</v>
      </c>
      <c r="F211" s="52" t="s">
        <v>1475</v>
      </c>
    </row>
    <row r="212" spans="1:6" s="53" customFormat="1" ht="15" x14ac:dyDescent="0.25">
      <c r="A212" s="49" t="str">
        <f t="shared" si="4"/>
        <v/>
      </c>
      <c r="B212"/>
      <c r="C212" s="55" t="s">
        <v>1475</v>
      </c>
      <c r="D212" s="51" t="s">
        <v>1475</v>
      </c>
      <c r="E212" s="51" t="s">
        <v>1475</v>
      </c>
      <c r="F212" s="52" t="s">
        <v>1475</v>
      </c>
    </row>
    <row r="213" spans="1:6" s="53" customFormat="1" ht="15" x14ac:dyDescent="0.25">
      <c r="A213" s="49" t="str">
        <f t="shared" si="4"/>
        <v/>
      </c>
      <c r="B213"/>
      <c r="C213" s="55" t="s">
        <v>1475</v>
      </c>
      <c r="D213" s="51" t="s">
        <v>1475</v>
      </c>
      <c r="E213" s="51" t="s">
        <v>1475</v>
      </c>
      <c r="F213" s="52" t="s">
        <v>1475</v>
      </c>
    </row>
    <row r="214" spans="1:6" s="53" customFormat="1" ht="15" x14ac:dyDescent="0.25">
      <c r="A214" s="49" t="str">
        <f t="shared" si="4"/>
        <v/>
      </c>
      <c r="B214"/>
      <c r="C214" s="55" t="s">
        <v>1475</v>
      </c>
      <c r="D214" s="51" t="s">
        <v>1475</v>
      </c>
      <c r="E214" s="51" t="s">
        <v>1475</v>
      </c>
      <c r="F214" s="52" t="s">
        <v>1475</v>
      </c>
    </row>
    <row r="215" spans="1:6" s="53" customFormat="1" ht="15" x14ac:dyDescent="0.25">
      <c r="A215" s="49" t="str">
        <f t="shared" si="4"/>
        <v/>
      </c>
      <c r="B215"/>
      <c r="C215" s="55" t="s">
        <v>1475</v>
      </c>
      <c r="D215" s="51" t="s">
        <v>1475</v>
      </c>
      <c r="E215" s="51" t="s">
        <v>1475</v>
      </c>
      <c r="F215" s="52" t="s">
        <v>1475</v>
      </c>
    </row>
    <row r="216" spans="1:6" s="53" customFormat="1" ht="15" x14ac:dyDescent="0.25">
      <c r="A216" s="49" t="str">
        <f t="shared" si="4"/>
        <v/>
      </c>
      <c r="B216"/>
      <c r="C216" s="55" t="s">
        <v>1475</v>
      </c>
      <c r="D216" s="51" t="s">
        <v>1475</v>
      </c>
      <c r="E216" s="51" t="s">
        <v>1475</v>
      </c>
      <c r="F216" s="52" t="s">
        <v>1475</v>
      </c>
    </row>
    <row r="217" spans="1:6" s="53" customFormat="1" ht="15" x14ac:dyDescent="0.25">
      <c r="A217" s="49" t="str">
        <f t="shared" si="4"/>
        <v/>
      </c>
      <c r="B217"/>
      <c r="C217" s="55" t="s">
        <v>1475</v>
      </c>
      <c r="D217" s="51" t="s">
        <v>1475</v>
      </c>
      <c r="E217" s="51" t="s">
        <v>1475</v>
      </c>
      <c r="F217" s="52" t="s">
        <v>1475</v>
      </c>
    </row>
    <row r="218" spans="1:6" s="53" customFormat="1" ht="15" x14ac:dyDescent="0.25">
      <c r="A218" s="49" t="str">
        <f t="shared" si="4"/>
        <v/>
      </c>
      <c r="B218"/>
      <c r="C218" s="55" t="s">
        <v>1475</v>
      </c>
      <c r="D218" s="51" t="s">
        <v>1475</v>
      </c>
      <c r="E218" s="51" t="s">
        <v>1475</v>
      </c>
      <c r="F218" s="52" t="s">
        <v>1475</v>
      </c>
    </row>
    <row r="219" spans="1:6" s="53" customFormat="1" ht="15" x14ac:dyDescent="0.25">
      <c r="A219" s="49" t="str">
        <f t="shared" si="4"/>
        <v/>
      </c>
      <c r="B219"/>
      <c r="C219" s="55" t="s">
        <v>1475</v>
      </c>
      <c r="D219" s="51" t="s">
        <v>1475</v>
      </c>
      <c r="E219" s="51" t="s">
        <v>1475</v>
      </c>
      <c r="F219" s="52" t="s">
        <v>1475</v>
      </c>
    </row>
    <row r="220" spans="1:6" s="53" customFormat="1" ht="15" x14ac:dyDescent="0.25">
      <c r="A220" s="49" t="str">
        <f t="shared" si="4"/>
        <v/>
      </c>
      <c r="B220"/>
      <c r="C220" s="55" t="s">
        <v>1475</v>
      </c>
      <c r="D220" s="51" t="s">
        <v>1475</v>
      </c>
      <c r="E220" s="51" t="s">
        <v>1475</v>
      </c>
      <c r="F220" s="52" t="s">
        <v>1475</v>
      </c>
    </row>
    <row r="221" spans="1:6" s="53" customFormat="1" ht="15" x14ac:dyDescent="0.25">
      <c r="A221" s="49" t="str">
        <f t="shared" si="4"/>
        <v/>
      </c>
      <c r="B221"/>
      <c r="C221" s="55" t="s">
        <v>1475</v>
      </c>
      <c r="D221" s="51" t="s">
        <v>1475</v>
      </c>
      <c r="E221" s="51" t="s">
        <v>1475</v>
      </c>
      <c r="F221" s="52" t="s">
        <v>1475</v>
      </c>
    </row>
    <row r="222" spans="1:6" s="53" customFormat="1" ht="15" x14ac:dyDescent="0.25">
      <c r="A222" s="49" t="str">
        <f t="shared" si="4"/>
        <v/>
      </c>
      <c r="B222"/>
      <c r="C222" s="55" t="s">
        <v>1475</v>
      </c>
      <c r="D222" s="51" t="s">
        <v>1475</v>
      </c>
      <c r="E222" s="51" t="s">
        <v>1475</v>
      </c>
      <c r="F222" s="52" t="s">
        <v>1475</v>
      </c>
    </row>
    <row r="223" spans="1:6" s="53" customFormat="1" ht="15" x14ac:dyDescent="0.25">
      <c r="A223" s="49" t="str">
        <f t="shared" si="4"/>
        <v/>
      </c>
      <c r="B223"/>
      <c r="C223" s="55" t="s">
        <v>1475</v>
      </c>
      <c r="D223" s="51" t="s">
        <v>1475</v>
      </c>
      <c r="E223" s="51" t="s">
        <v>1475</v>
      </c>
      <c r="F223" s="52" t="s">
        <v>1475</v>
      </c>
    </row>
    <row r="224" spans="1:6" s="53" customFormat="1" ht="15" x14ac:dyDescent="0.25">
      <c r="A224" s="49" t="str">
        <f t="shared" si="4"/>
        <v/>
      </c>
      <c r="B224"/>
      <c r="C224" s="55" t="s">
        <v>1475</v>
      </c>
      <c r="D224" s="51" t="s">
        <v>1475</v>
      </c>
      <c r="E224" s="51" t="s">
        <v>1475</v>
      </c>
      <c r="F224" s="52" t="s">
        <v>1475</v>
      </c>
    </row>
    <row r="225" spans="1:6" s="53" customFormat="1" ht="15" x14ac:dyDescent="0.25">
      <c r="A225" s="49" t="str">
        <f t="shared" si="4"/>
        <v/>
      </c>
      <c r="B225"/>
      <c r="C225" s="55" t="s">
        <v>1475</v>
      </c>
      <c r="D225" s="51" t="s">
        <v>1475</v>
      </c>
      <c r="E225" s="51" t="s">
        <v>1475</v>
      </c>
      <c r="F225" s="52" t="s">
        <v>1475</v>
      </c>
    </row>
    <row r="226" spans="1:6" s="53" customFormat="1" ht="15" x14ac:dyDescent="0.25">
      <c r="A226" s="49" t="str">
        <f t="shared" si="4"/>
        <v/>
      </c>
      <c r="B226"/>
      <c r="C226" s="55" t="s">
        <v>1475</v>
      </c>
      <c r="D226" s="51" t="s">
        <v>1475</v>
      </c>
      <c r="E226" s="51" t="s">
        <v>1475</v>
      </c>
      <c r="F226" s="52" t="s">
        <v>1475</v>
      </c>
    </row>
    <row r="227" spans="1:6" s="53" customFormat="1" ht="15" x14ac:dyDescent="0.25">
      <c r="A227" s="49" t="str">
        <f t="shared" si="4"/>
        <v/>
      </c>
      <c r="B227"/>
      <c r="C227" s="55" t="s">
        <v>1475</v>
      </c>
      <c r="D227" s="51" t="s">
        <v>1475</v>
      </c>
      <c r="E227" s="51" t="s">
        <v>1475</v>
      </c>
      <c r="F227" s="52" t="s">
        <v>1475</v>
      </c>
    </row>
    <row r="228" spans="1:6" s="53" customFormat="1" ht="15" x14ac:dyDescent="0.25">
      <c r="A228" s="49" t="str">
        <f t="shared" si="4"/>
        <v/>
      </c>
      <c r="B228"/>
      <c r="C228" s="55" t="s">
        <v>1475</v>
      </c>
      <c r="D228" s="51" t="s">
        <v>1475</v>
      </c>
      <c r="E228" s="51" t="s">
        <v>1475</v>
      </c>
      <c r="F228" s="52" t="s">
        <v>1475</v>
      </c>
    </row>
    <row r="229" spans="1:6" s="53" customFormat="1" ht="15" x14ac:dyDescent="0.25">
      <c r="A229" s="49" t="str">
        <f t="shared" si="4"/>
        <v/>
      </c>
      <c r="B229"/>
      <c r="C229" s="55" t="s">
        <v>1475</v>
      </c>
      <c r="D229" s="51" t="s">
        <v>1475</v>
      </c>
      <c r="E229" s="51" t="s">
        <v>1475</v>
      </c>
      <c r="F229" s="52" t="s">
        <v>1475</v>
      </c>
    </row>
    <row r="230" spans="1:6" s="53" customFormat="1" ht="50.25" customHeight="1" x14ac:dyDescent="0.25">
      <c r="A230" s="56"/>
      <c r="B230"/>
      <c r="C230" s="57" t="s">
        <v>16</v>
      </c>
      <c r="D230" s="58"/>
      <c r="E230" s="58"/>
      <c r="F230" s="59"/>
    </row>
    <row r="231" spans="1:6" s="53" customFormat="1" ht="15" x14ac:dyDescent="0.25">
      <c r="A231" s="56"/>
      <c r="B231"/>
      <c r="D231" s="60"/>
      <c r="E231" s="60"/>
    </row>
    <row r="232" spans="1:6" s="53" customFormat="1" ht="15" x14ac:dyDescent="0.25">
      <c r="A232" s="56"/>
      <c r="B232"/>
      <c r="C232" s="61" t="s">
        <v>17</v>
      </c>
      <c r="D232" s="62"/>
      <c r="E232" s="62"/>
      <c r="F232" s="62"/>
    </row>
    <row r="233" spans="1:6" s="53" customFormat="1" ht="15" x14ac:dyDescent="0.25">
      <c r="A233" s="56"/>
      <c r="B233"/>
      <c r="D233" s="60"/>
      <c r="E233" s="60"/>
    </row>
    <row r="234" spans="1:6" s="53" customFormat="1" ht="39.75" customHeight="1" x14ac:dyDescent="0.25">
      <c r="A234" s="56"/>
      <c r="B234"/>
      <c r="D234" s="60"/>
      <c r="E234" s="60"/>
    </row>
    <row r="235" spans="1:6" s="53" customFormat="1" ht="15" x14ac:dyDescent="0.25">
      <c r="A235" s="56"/>
      <c r="B235"/>
      <c r="D235" s="60"/>
      <c r="E235" s="60"/>
    </row>
    <row r="236" spans="1:6" s="53" customFormat="1" ht="15" x14ac:dyDescent="0.25">
      <c r="A236" s="56"/>
      <c r="B236"/>
      <c r="D236" s="60"/>
      <c r="E236" s="60"/>
    </row>
    <row r="237" spans="1:6" s="53" customFormat="1" ht="15" x14ac:dyDescent="0.25">
      <c r="A237" s="56"/>
      <c r="B237"/>
      <c r="D237" s="60"/>
      <c r="E237" s="60"/>
    </row>
    <row r="238" spans="1:6" s="53" customFormat="1" ht="15" x14ac:dyDescent="0.25">
      <c r="A238" s="56"/>
      <c r="B238"/>
      <c r="D238" s="60"/>
      <c r="E238" s="60"/>
    </row>
    <row r="239" spans="1:6" s="53" customFormat="1" ht="15" x14ac:dyDescent="0.25">
      <c r="A239" s="56"/>
      <c r="B239"/>
      <c r="D239" s="60"/>
      <c r="E239" s="60"/>
    </row>
    <row r="240" spans="1:6" s="53" customFormat="1" ht="15" x14ac:dyDescent="0.25">
      <c r="A240" s="56"/>
      <c r="B240"/>
      <c r="D240" s="60"/>
      <c r="E240" s="60"/>
    </row>
    <row r="241" spans="1:5" s="53" customFormat="1" ht="15" x14ac:dyDescent="0.25">
      <c r="A241" s="56"/>
      <c r="B241"/>
      <c r="D241" s="60"/>
      <c r="E241" s="60"/>
    </row>
    <row r="242" spans="1:5" s="53" customFormat="1" ht="15" x14ac:dyDescent="0.25">
      <c r="A242" s="56"/>
      <c r="B242"/>
      <c r="D242" s="60"/>
      <c r="E242" s="60"/>
    </row>
    <row r="243" spans="1:5" s="53" customFormat="1" ht="15" x14ac:dyDescent="0.25">
      <c r="A243" s="56"/>
      <c r="B243"/>
      <c r="D243" s="60"/>
      <c r="E243" s="60"/>
    </row>
    <row r="244" spans="1:5" s="53" customFormat="1" ht="15" x14ac:dyDescent="0.25">
      <c r="A244" s="56"/>
      <c r="B244"/>
      <c r="D244" s="60"/>
      <c r="E244" s="60"/>
    </row>
    <row r="245" spans="1:5" s="53" customFormat="1" ht="15" x14ac:dyDescent="0.25">
      <c r="A245" s="56"/>
      <c r="B245"/>
      <c r="D245" s="60"/>
      <c r="E245" s="60"/>
    </row>
    <row r="246" spans="1:5" s="53" customFormat="1" ht="15" x14ac:dyDescent="0.25">
      <c r="A246" s="56"/>
      <c r="B246"/>
      <c r="D246" s="60"/>
      <c r="E246" s="60"/>
    </row>
    <row r="247" spans="1:5" s="53" customFormat="1" ht="15" x14ac:dyDescent="0.25">
      <c r="A247" s="56"/>
      <c r="B247"/>
      <c r="D247" s="60"/>
      <c r="E247" s="60"/>
    </row>
    <row r="248" spans="1:5" s="53" customFormat="1" ht="15" x14ac:dyDescent="0.25">
      <c r="A248" s="56"/>
      <c r="B248"/>
      <c r="D248" s="60"/>
      <c r="E248" s="60"/>
    </row>
    <row r="249" spans="1:5" s="53" customFormat="1" ht="15" x14ac:dyDescent="0.25">
      <c r="A249" s="56"/>
      <c r="B249"/>
      <c r="D249" s="60"/>
      <c r="E249" s="60"/>
    </row>
    <row r="250" spans="1:5" s="53" customFormat="1" ht="15" x14ac:dyDescent="0.25">
      <c r="A250" s="56"/>
      <c r="B250"/>
      <c r="D250" s="60"/>
      <c r="E250" s="60"/>
    </row>
    <row r="251" spans="1:5" s="53" customFormat="1" ht="15" x14ac:dyDescent="0.25">
      <c r="A251" s="56"/>
      <c r="B251"/>
      <c r="D251" s="60"/>
      <c r="E251" s="60"/>
    </row>
    <row r="252" spans="1:5" s="53" customFormat="1" ht="15" x14ac:dyDescent="0.25">
      <c r="A252" s="56"/>
      <c r="B252"/>
      <c r="D252" s="60"/>
      <c r="E252" s="60"/>
    </row>
    <row r="253" spans="1:5" s="53" customFormat="1" ht="15" x14ac:dyDescent="0.25">
      <c r="A253" s="56"/>
      <c r="B253"/>
      <c r="D253" s="60"/>
      <c r="E253" s="60"/>
    </row>
    <row r="254" spans="1:5" s="53" customFormat="1" ht="15" x14ac:dyDescent="0.25">
      <c r="A254" s="56"/>
      <c r="B254"/>
      <c r="D254" s="60"/>
      <c r="E254" s="60"/>
    </row>
    <row r="255" spans="1:5" s="53" customFormat="1" ht="15" x14ac:dyDescent="0.25">
      <c r="A255" s="56"/>
      <c r="B255"/>
      <c r="D255" s="60"/>
      <c r="E255" s="60"/>
    </row>
    <row r="256" spans="1:5" s="53" customFormat="1" ht="15" x14ac:dyDescent="0.25">
      <c r="A256" s="56"/>
      <c r="B256"/>
      <c r="D256" s="60"/>
      <c r="E256" s="60"/>
    </row>
    <row r="257" spans="1:5" s="53" customFormat="1" ht="15" x14ac:dyDescent="0.25">
      <c r="A257" s="56"/>
      <c r="B257"/>
      <c r="D257" s="60"/>
      <c r="E257" s="60"/>
    </row>
    <row r="258" spans="1:5" s="53" customFormat="1" ht="15" x14ac:dyDescent="0.25">
      <c r="A258" s="56"/>
      <c r="B258"/>
      <c r="D258" s="60"/>
      <c r="E258" s="60"/>
    </row>
    <row r="259" spans="1:5" s="53" customFormat="1" ht="15" x14ac:dyDescent="0.25">
      <c r="A259" s="56"/>
      <c r="B259"/>
      <c r="D259" s="60"/>
      <c r="E259" s="60"/>
    </row>
    <row r="260" spans="1:5" s="53" customFormat="1" ht="15" x14ac:dyDescent="0.25">
      <c r="A260" s="56"/>
      <c r="B260"/>
      <c r="D260" s="60"/>
      <c r="E260" s="60"/>
    </row>
    <row r="261" spans="1:5" s="53" customFormat="1" ht="15" x14ac:dyDescent="0.25">
      <c r="A261" s="56"/>
      <c r="B261"/>
      <c r="D261" s="60"/>
      <c r="E261" s="60"/>
    </row>
    <row r="262" spans="1:5" s="53" customFormat="1" ht="15" x14ac:dyDescent="0.25">
      <c r="A262" s="56"/>
      <c r="B262"/>
      <c r="D262" s="60"/>
      <c r="E262" s="60"/>
    </row>
    <row r="263" spans="1:5" s="53" customFormat="1" ht="15" x14ac:dyDescent="0.25">
      <c r="A263" s="56"/>
      <c r="B263"/>
      <c r="D263" s="60"/>
      <c r="E263" s="60"/>
    </row>
    <row r="264" spans="1:5" s="53" customFormat="1" ht="15" x14ac:dyDescent="0.25">
      <c r="A264" s="56"/>
      <c r="B264"/>
      <c r="D264" s="60"/>
      <c r="E264" s="60"/>
    </row>
    <row r="265" spans="1:5" s="53" customFormat="1" ht="15" x14ac:dyDescent="0.25">
      <c r="A265" s="56"/>
      <c r="B265"/>
      <c r="D265" s="60"/>
      <c r="E265" s="60"/>
    </row>
    <row r="266" spans="1:5" s="53" customFormat="1" ht="15" x14ac:dyDescent="0.25">
      <c r="A266" s="56"/>
      <c r="B266"/>
      <c r="D266" s="60"/>
      <c r="E266" s="60"/>
    </row>
    <row r="267" spans="1:5" s="53" customFormat="1" ht="15" x14ac:dyDescent="0.25">
      <c r="A267" s="56"/>
      <c r="B267"/>
      <c r="D267" s="60"/>
      <c r="E267" s="60"/>
    </row>
    <row r="268" spans="1:5" s="53" customFormat="1" ht="15" x14ac:dyDescent="0.25">
      <c r="A268" s="56"/>
      <c r="B268"/>
      <c r="D268" s="60"/>
      <c r="E268" s="60"/>
    </row>
    <row r="269" spans="1:5" s="53" customFormat="1" ht="15" x14ac:dyDescent="0.25">
      <c r="A269" s="56"/>
      <c r="B269"/>
      <c r="D269" s="60"/>
      <c r="E269" s="60"/>
    </row>
    <row r="270" spans="1:5" s="53" customFormat="1" ht="15" x14ac:dyDescent="0.25">
      <c r="A270" s="56"/>
      <c r="B270"/>
      <c r="D270" s="60"/>
      <c r="E270" s="60"/>
    </row>
    <row r="271" spans="1:5" s="53" customFormat="1" ht="15" x14ac:dyDescent="0.25">
      <c r="A271" s="56"/>
      <c r="B271"/>
      <c r="D271" s="60"/>
      <c r="E271" s="60"/>
    </row>
    <row r="272" spans="1:5" s="53" customFormat="1" ht="15" x14ac:dyDescent="0.25">
      <c r="A272" s="56"/>
      <c r="B272"/>
      <c r="D272" s="60"/>
      <c r="E272" s="60"/>
    </row>
    <row r="273" spans="1:5" s="53" customFormat="1" ht="15" x14ac:dyDescent="0.25">
      <c r="A273" s="56"/>
      <c r="B273"/>
      <c r="D273" s="60"/>
      <c r="E273" s="60"/>
    </row>
    <row r="274" spans="1:5" s="53" customFormat="1" ht="15" x14ac:dyDescent="0.25">
      <c r="A274" s="56"/>
      <c r="B274"/>
      <c r="D274" s="60"/>
      <c r="E274" s="60"/>
    </row>
    <row r="275" spans="1:5" s="53" customFormat="1" ht="15" x14ac:dyDescent="0.25">
      <c r="A275" s="56"/>
      <c r="B275"/>
      <c r="D275" s="60"/>
      <c r="E275" s="60"/>
    </row>
    <row r="276" spans="1:5" s="53" customFormat="1" ht="15" x14ac:dyDescent="0.25">
      <c r="A276" s="56"/>
      <c r="B276"/>
      <c r="D276" s="60"/>
      <c r="E276" s="60"/>
    </row>
    <row r="277" spans="1:5" s="53" customFormat="1" ht="15" x14ac:dyDescent="0.25">
      <c r="A277" s="56"/>
      <c r="B277"/>
      <c r="D277" s="60"/>
      <c r="E277" s="60"/>
    </row>
    <row r="278" spans="1:5" s="53" customFormat="1" ht="15" x14ac:dyDescent="0.25">
      <c r="A278" s="56"/>
      <c r="B278"/>
      <c r="D278" s="60"/>
      <c r="E278" s="60"/>
    </row>
    <row r="279" spans="1:5" s="53" customFormat="1" ht="15" x14ac:dyDescent="0.25">
      <c r="A279" s="56"/>
      <c r="B279"/>
      <c r="D279" s="60"/>
      <c r="E279" s="60"/>
    </row>
    <row r="280" spans="1:5" s="53" customFormat="1" ht="15" x14ac:dyDescent="0.25">
      <c r="A280" s="56"/>
      <c r="B280"/>
      <c r="D280" s="60"/>
      <c r="E280" s="60"/>
    </row>
    <row r="281" spans="1:5" s="53" customFormat="1" ht="15" x14ac:dyDescent="0.25">
      <c r="A281" s="56"/>
      <c r="B281"/>
      <c r="D281" s="60"/>
      <c r="E281" s="60"/>
    </row>
    <row r="282" spans="1:5" s="53" customFormat="1" ht="15" x14ac:dyDescent="0.25">
      <c r="A282" s="56"/>
      <c r="B282"/>
      <c r="D282" s="60"/>
      <c r="E282" s="60"/>
    </row>
    <row r="283" spans="1:5" s="53" customFormat="1" ht="15" x14ac:dyDescent="0.25">
      <c r="A283" s="56"/>
      <c r="B283"/>
      <c r="D283" s="60"/>
      <c r="E283" s="60"/>
    </row>
    <row r="284" spans="1:5" s="53" customFormat="1" ht="15" x14ac:dyDescent="0.25">
      <c r="A284" s="56"/>
      <c r="B284"/>
      <c r="D284" s="60"/>
      <c r="E284" s="60"/>
    </row>
    <row r="285" spans="1:5" s="53" customFormat="1" ht="15" x14ac:dyDescent="0.25">
      <c r="A285" s="56"/>
      <c r="B285"/>
      <c r="D285" s="60"/>
      <c r="E285" s="60"/>
    </row>
    <row r="286" spans="1:5" s="53" customFormat="1" ht="15" x14ac:dyDescent="0.25">
      <c r="A286" s="56"/>
      <c r="B286"/>
      <c r="D286" s="60"/>
      <c r="E286" s="60"/>
    </row>
    <row r="287" spans="1:5" s="53" customFormat="1" ht="15" x14ac:dyDescent="0.25">
      <c r="A287" s="56"/>
      <c r="B287"/>
      <c r="D287" s="60"/>
      <c r="E287" s="60"/>
    </row>
    <row r="288" spans="1:5" s="53" customFormat="1" ht="15" x14ac:dyDescent="0.25">
      <c r="A288" s="56"/>
      <c r="B288"/>
      <c r="D288" s="60"/>
      <c r="E288" s="60"/>
    </row>
    <row r="289" spans="1:6" s="53" customFormat="1" ht="15" x14ac:dyDescent="0.25">
      <c r="A289" s="56"/>
      <c r="B289"/>
      <c r="D289" s="60"/>
      <c r="E289" s="60"/>
    </row>
    <row r="290" spans="1:6" s="53" customFormat="1" ht="15" x14ac:dyDescent="0.25">
      <c r="A290" s="56"/>
      <c r="B290"/>
      <c r="D290" s="60"/>
      <c r="E290" s="60"/>
    </row>
    <row r="291" spans="1:6" s="53" customFormat="1" ht="15" x14ac:dyDescent="0.25">
      <c r="A291" s="56"/>
      <c r="B291"/>
      <c r="D291" s="60"/>
      <c r="E291" s="60"/>
    </row>
    <row r="292" spans="1:6" s="53" customFormat="1" ht="15" x14ac:dyDescent="0.25">
      <c r="A292" s="56"/>
      <c r="B292"/>
      <c r="D292" s="60"/>
      <c r="E292" s="60"/>
    </row>
    <row r="293" spans="1:6" s="53" customFormat="1" ht="15" x14ac:dyDescent="0.25">
      <c r="A293" s="56"/>
      <c r="B293"/>
      <c r="D293" s="60"/>
      <c r="E293" s="60"/>
    </row>
    <row r="294" spans="1:6" s="53" customFormat="1" ht="15" x14ac:dyDescent="0.25">
      <c r="A294" s="56"/>
      <c r="B294"/>
      <c r="D294" s="60"/>
      <c r="E294" s="60"/>
    </row>
    <row r="295" spans="1:6" s="53" customFormat="1" ht="15" x14ac:dyDescent="0.25">
      <c r="A295" s="56"/>
      <c r="B295"/>
      <c r="D295" s="60"/>
      <c r="E295" s="60"/>
    </row>
    <row r="296" spans="1:6" s="53" customFormat="1" ht="15" x14ac:dyDescent="0.25">
      <c r="A296" s="56"/>
      <c r="B296"/>
      <c r="D296" s="60"/>
      <c r="E296" s="60"/>
    </row>
    <row r="297" spans="1:6" s="53" customFormat="1" ht="15" x14ac:dyDescent="0.25">
      <c r="A297" s="56"/>
      <c r="B297"/>
      <c r="C297" s="5"/>
      <c r="D297" s="63"/>
      <c r="E297" s="63"/>
      <c r="F297" s="5"/>
    </row>
    <row r="298" spans="1:6" x14ac:dyDescent="0.2">
      <c r="D298" s="63"/>
      <c r="E298" s="63"/>
    </row>
    <row r="299" spans="1:6" x14ac:dyDescent="0.2">
      <c r="D299" s="63"/>
      <c r="E299" s="63"/>
    </row>
    <row r="300" spans="1:6" x14ac:dyDescent="0.2">
      <c r="D300" s="63"/>
      <c r="E300" s="63"/>
    </row>
    <row r="301" spans="1:6" x14ac:dyDescent="0.2">
      <c r="D301" s="63"/>
      <c r="E301" s="63"/>
    </row>
    <row r="302" spans="1:6" x14ac:dyDescent="0.2">
      <c r="D302" s="63"/>
      <c r="E302" s="63"/>
    </row>
    <row r="303" spans="1:6" x14ac:dyDescent="0.2">
      <c r="D303" s="63"/>
      <c r="E303" s="63"/>
    </row>
    <row r="304" spans="1:6" x14ac:dyDescent="0.2">
      <c r="D304" s="63"/>
      <c r="E304" s="63"/>
    </row>
    <row r="305" spans="4:5" x14ac:dyDescent="0.2">
      <c r="D305" s="63"/>
      <c r="E305" s="63"/>
    </row>
    <row r="306" spans="4:5" x14ac:dyDescent="0.2">
      <c r="D306" s="63"/>
      <c r="E306" s="63"/>
    </row>
    <row r="307" spans="4:5" x14ac:dyDescent="0.2">
      <c r="D307" s="63"/>
      <c r="E307" s="63"/>
    </row>
    <row r="308" spans="4:5" x14ac:dyDescent="0.2">
      <c r="D308" s="63"/>
      <c r="E308" s="63"/>
    </row>
    <row r="309" spans="4:5" x14ac:dyDescent="0.2">
      <c r="D309" s="63"/>
      <c r="E309" s="63"/>
    </row>
    <row r="310" spans="4:5" x14ac:dyDescent="0.2">
      <c r="D310" s="63"/>
      <c r="E310" s="63"/>
    </row>
    <row r="311" spans="4:5" x14ac:dyDescent="0.2">
      <c r="D311" s="63"/>
      <c r="E311" s="63"/>
    </row>
    <row r="312" spans="4:5" x14ac:dyDescent="0.2">
      <c r="D312" s="63"/>
      <c r="E312" s="63"/>
    </row>
    <row r="313" spans="4:5" x14ac:dyDescent="0.2">
      <c r="D313" s="63"/>
      <c r="E313" s="63"/>
    </row>
    <row r="314" spans="4:5" x14ac:dyDescent="0.2">
      <c r="D314" s="63"/>
      <c r="E314" s="63"/>
    </row>
    <row r="315" spans="4:5" x14ac:dyDescent="0.2">
      <c r="D315" s="63"/>
      <c r="E315" s="63"/>
    </row>
    <row r="316" spans="4:5" x14ac:dyDescent="0.2">
      <c r="D316" s="63"/>
      <c r="E316" s="63"/>
    </row>
    <row r="317" spans="4:5" x14ac:dyDescent="0.2">
      <c r="D317" s="63"/>
      <c r="E317" s="63"/>
    </row>
    <row r="318" spans="4:5" x14ac:dyDescent="0.2">
      <c r="D318" s="63"/>
      <c r="E318" s="63"/>
    </row>
    <row r="319" spans="4:5" x14ac:dyDescent="0.2">
      <c r="D319" s="63"/>
      <c r="E319" s="63"/>
    </row>
    <row r="320" spans="4:5" x14ac:dyDescent="0.2">
      <c r="D320" s="63"/>
      <c r="E320" s="63"/>
    </row>
    <row r="321" spans="4:5" x14ac:dyDescent="0.2">
      <c r="D321" s="63"/>
      <c r="E321" s="63"/>
    </row>
    <row r="322" spans="4:5" x14ac:dyDescent="0.2">
      <c r="D322" s="63"/>
      <c r="E322" s="63"/>
    </row>
    <row r="323" spans="4:5" x14ac:dyDescent="0.2">
      <c r="D323" s="63"/>
      <c r="E323" s="63"/>
    </row>
    <row r="324" spans="4:5" x14ac:dyDescent="0.2">
      <c r="D324" s="63"/>
      <c r="E324" s="63"/>
    </row>
    <row r="325" spans="4:5" x14ac:dyDescent="0.2">
      <c r="D325" s="63"/>
      <c r="E325" s="63"/>
    </row>
    <row r="326" spans="4:5" x14ac:dyDescent="0.2">
      <c r="D326" s="63"/>
      <c r="E326" s="63"/>
    </row>
    <row r="327" spans="4:5" x14ac:dyDescent="0.2">
      <c r="D327" s="63"/>
      <c r="E327" s="63"/>
    </row>
    <row r="328" spans="4:5" x14ac:dyDescent="0.2">
      <c r="D328" s="63"/>
      <c r="E328" s="63"/>
    </row>
    <row r="329" spans="4:5" x14ac:dyDescent="0.2">
      <c r="D329" s="63"/>
      <c r="E329" s="63"/>
    </row>
    <row r="330" spans="4:5" x14ac:dyDescent="0.2">
      <c r="D330" s="63"/>
      <c r="E330" s="63"/>
    </row>
    <row r="331" spans="4:5" x14ac:dyDescent="0.2">
      <c r="D331" s="63"/>
      <c r="E331" s="63"/>
    </row>
    <row r="332" spans="4:5" x14ac:dyDescent="0.2">
      <c r="D332" s="63"/>
      <c r="E332" s="63"/>
    </row>
    <row r="333" spans="4:5" x14ac:dyDescent="0.2">
      <c r="D333" s="63"/>
      <c r="E333" s="63"/>
    </row>
    <row r="334" spans="4:5" x14ac:dyDescent="0.2">
      <c r="D334" s="63"/>
      <c r="E334" s="63"/>
    </row>
    <row r="335" spans="4:5" x14ac:dyDescent="0.2">
      <c r="D335" s="63"/>
      <c r="E335" s="63"/>
    </row>
    <row r="336" spans="4:5" x14ac:dyDescent="0.2">
      <c r="D336" s="63"/>
      <c r="E336" s="63"/>
    </row>
    <row r="337" spans="4:5" x14ac:dyDescent="0.2">
      <c r="D337" s="63"/>
      <c r="E337" s="63"/>
    </row>
    <row r="338" spans="4:5" x14ac:dyDescent="0.2">
      <c r="D338" s="63"/>
      <c r="E338" s="63"/>
    </row>
    <row r="339" spans="4:5" x14ac:dyDescent="0.2">
      <c r="D339" s="63"/>
      <c r="E339" s="63"/>
    </row>
    <row r="340" spans="4:5" x14ac:dyDescent="0.2">
      <c r="D340" s="63"/>
      <c r="E340" s="63"/>
    </row>
    <row r="341" spans="4:5" x14ac:dyDescent="0.2">
      <c r="D341" s="63"/>
      <c r="E341" s="63"/>
    </row>
    <row r="342" spans="4:5" x14ac:dyDescent="0.2">
      <c r="D342" s="63"/>
      <c r="E342" s="63"/>
    </row>
    <row r="343" spans="4:5" x14ac:dyDescent="0.2">
      <c r="D343" s="63"/>
      <c r="E343" s="63"/>
    </row>
    <row r="344" spans="4:5" x14ac:dyDescent="0.2">
      <c r="D344" s="63"/>
      <c r="E344" s="63"/>
    </row>
    <row r="345" spans="4:5" x14ac:dyDescent="0.2">
      <c r="D345" s="63"/>
      <c r="E345" s="63"/>
    </row>
    <row r="346" spans="4:5" x14ac:dyDescent="0.2">
      <c r="D346" s="63"/>
      <c r="E346" s="63"/>
    </row>
    <row r="347" spans="4:5" x14ac:dyDescent="0.2">
      <c r="D347" s="63"/>
      <c r="E347" s="63"/>
    </row>
    <row r="348" spans="4:5" x14ac:dyDescent="0.2">
      <c r="D348" s="63"/>
      <c r="E348" s="63"/>
    </row>
    <row r="349" spans="4:5" x14ac:dyDescent="0.2">
      <c r="D349" s="63"/>
      <c r="E349" s="63"/>
    </row>
    <row r="350" spans="4:5" x14ac:dyDescent="0.2">
      <c r="D350" s="63"/>
      <c r="E350" s="63"/>
    </row>
    <row r="351" spans="4:5" x14ac:dyDescent="0.2">
      <c r="D351" s="63"/>
      <c r="E351" s="63"/>
    </row>
    <row r="352" spans="4:5" x14ac:dyDescent="0.2">
      <c r="D352" s="63"/>
      <c r="E352" s="63"/>
    </row>
    <row r="353" spans="4:5" x14ac:dyDescent="0.2">
      <c r="D353" s="63"/>
      <c r="E353" s="63"/>
    </row>
    <row r="354" spans="4:5" x14ac:dyDescent="0.2">
      <c r="D354" s="63"/>
      <c r="E354" s="63"/>
    </row>
    <row r="355" spans="4:5" x14ac:dyDescent="0.2">
      <c r="D355" s="63"/>
      <c r="E355" s="63"/>
    </row>
    <row r="356" spans="4:5" x14ac:dyDescent="0.2">
      <c r="D356" s="63"/>
      <c r="E356" s="63"/>
    </row>
    <row r="357" spans="4:5" x14ac:dyDescent="0.2">
      <c r="D357" s="63"/>
      <c r="E357" s="63"/>
    </row>
    <row r="358" spans="4:5" x14ac:dyDescent="0.2">
      <c r="D358" s="63"/>
      <c r="E358" s="63"/>
    </row>
    <row r="359" spans="4:5" x14ac:dyDescent="0.2">
      <c r="D359" s="63"/>
      <c r="E359" s="63"/>
    </row>
    <row r="360" spans="4:5" x14ac:dyDescent="0.2">
      <c r="D360" s="63"/>
      <c r="E360" s="63"/>
    </row>
    <row r="361" spans="4:5" x14ac:dyDescent="0.2">
      <c r="D361" s="63"/>
      <c r="E361" s="63"/>
    </row>
    <row r="362" spans="4:5" x14ac:dyDescent="0.2">
      <c r="D362" s="63"/>
      <c r="E362" s="63"/>
    </row>
    <row r="363" spans="4:5" x14ac:dyDescent="0.2">
      <c r="D363" s="63"/>
      <c r="E363" s="63"/>
    </row>
    <row r="364" spans="4:5" x14ac:dyDescent="0.2">
      <c r="D364" s="63"/>
      <c r="E364" s="63"/>
    </row>
    <row r="365" spans="4:5" x14ac:dyDescent="0.2">
      <c r="D365" s="63"/>
      <c r="E365" s="63"/>
    </row>
    <row r="366" spans="4:5" x14ac:dyDescent="0.2">
      <c r="D366" s="63"/>
      <c r="E366" s="63"/>
    </row>
    <row r="367" spans="4:5" x14ac:dyDescent="0.2">
      <c r="D367" s="63"/>
      <c r="E367" s="63"/>
    </row>
    <row r="368" spans="4:5" x14ac:dyDescent="0.2">
      <c r="D368" s="63"/>
      <c r="E368" s="63"/>
    </row>
    <row r="369" spans="4:5" x14ac:dyDescent="0.2">
      <c r="D369" s="63"/>
      <c r="E369" s="63"/>
    </row>
    <row r="370" spans="4:5" x14ac:dyDescent="0.2">
      <c r="D370" s="63"/>
      <c r="E370" s="63"/>
    </row>
    <row r="371" spans="4:5" x14ac:dyDescent="0.2">
      <c r="D371" s="63"/>
      <c r="E371" s="63"/>
    </row>
    <row r="372" spans="4:5" x14ac:dyDescent="0.2">
      <c r="D372" s="63"/>
      <c r="E372" s="63"/>
    </row>
    <row r="373" spans="4:5" x14ac:dyDescent="0.2">
      <c r="D373" s="63"/>
      <c r="E373" s="63"/>
    </row>
    <row r="374" spans="4:5" x14ac:dyDescent="0.2">
      <c r="D374" s="63"/>
      <c r="E374" s="63"/>
    </row>
    <row r="375" spans="4:5" x14ac:dyDescent="0.2">
      <c r="D375" s="63"/>
      <c r="E375" s="63"/>
    </row>
    <row r="376" spans="4:5" x14ac:dyDescent="0.2">
      <c r="D376" s="63"/>
      <c r="E376" s="63"/>
    </row>
    <row r="377" spans="4:5" x14ac:dyDescent="0.2">
      <c r="D377" s="63"/>
      <c r="E377" s="63"/>
    </row>
    <row r="378" spans="4:5" x14ac:dyDescent="0.2">
      <c r="D378" s="63"/>
      <c r="E378" s="63"/>
    </row>
    <row r="379" spans="4:5" x14ac:dyDescent="0.2">
      <c r="D379" s="63"/>
      <c r="E379" s="63"/>
    </row>
    <row r="380" spans="4:5" x14ac:dyDescent="0.2">
      <c r="D380" s="63"/>
      <c r="E380" s="63"/>
    </row>
    <row r="381" spans="4:5" x14ac:dyDescent="0.2">
      <c r="D381" s="63"/>
      <c r="E381" s="63"/>
    </row>
    <row r="382" spans="4:5" x14ac:dyDescent="0.2">
      <c r="D382" s="63"/>
      <c r="E382" s="63"/>
    </row>
    <row r="383" spans="4:5" x14ac:dyDescent="0.2">
      <c r="D383" s="63"/>
      <c r="E383" s="63"/>
    </row>
    <row r="384" spans="4:5" x14ac:dyDescent="0.2">
      <c r="D384" s="63"/>
      <c r="E384" s="63"/>
    </row>
    <row r="385" spans="4:5" x14ac:dyDescent="0.2">
      <c r="D385" s="63"/>
      <c r="E385" s="63"/>
    </row>
    <row r="386" spans="4:5" x14ac:dyDescent="0.2">
      <c r="D386" s="63"/>
      <c r="E386" s="63"/>
    </row>
    <row r="387" spans="4:5" x14ac:dyDescent="0.2">
      <c r="D387" s="63"/>
      <c r="E387" s="63"/>
    </row>
    <row r="388" spans="4:5" x14ac:dyDescent="0.2">
      <c r="D388" s="63"/>
      <c r="E388" s="63"/>
    </row>
    <row r="389" spans="4:5" x14ac:dyDescent="0.2">
      <c r="D389" s="63"/>
      <c r="E389" s="63"/>
    </row>
    <row r="390" spans="4:5" x14ac:dyDescent="0.2">
      <c r="D390" s="63"/>
      <c r="E390" s="63"/>
    </row>
    <row r="391" spans="4:5" x14ac:dyDescent="0.2">
      <c r="D391" s="63"/>
      <c r="E391" s="63"/>
    </row>
    <row r="392" spans="4:5" x14ac:dyDescent="0.2">
      <c r="D392" s="63"/>
      <c r="E392" s="63"/>
    </row>
    <row r="393" spans="4:5" x14ac:dyDescent="0.2">
      <c r="D393" s="63"/>
      <c r="E393" s="63"/>
    </row>
    <row r="394" spans="4:5" x14ac:dyDescent="0.2">
      <c r="D394" s="63"/>
      <c r="E394" s="63"/>
    </row>
    <row r="395" spans="4:5" x14ac:dyDescent="0.2">
      <c r="D395" s="63"/>
      <c r="E395" s="63"/>
    </row>
    <row r="396" spans="4:5" x14ac:dyDescent="0.2">
      <c r="D396" s="63"/>
      <c r="E396" s="63"/>
    </row>
    <row r="397" spans="4:5" x14ac:dyDescent="0.2">
      <c r="D397" s="63"/>
      <c r="E397" s="63"/>
    </row>
    <row r="398" spans="4:5" x14ac:dyDescent="0.2">
      <c r="D398" s="63"/>
      <c r="E398" s="63"/>
    </row>
    <row r="399" spans="4:5" x14ac:dyDescent="0.2">
      <c r="D399" s="63"/>
      <c r="E399" s="63"/>
    </row>
    <row r="400" spans="4:5" x14ac:dyDescent="0.2">
      <c r="D400" s="63"/>
      <c r="E400" s="63"/>
    </row>
    <row r="401" spans="4:6" x14ac:dyDescent="0.2">
      <c r="D401" s="63"/>
      <c r="E401" s="63"/>
    </row>
    <row r="402" spans="4:6" x14ac:dyDescent="0.2">
      <c r="D402" s="63"/>
      <c r="E402" s="63"/>
    </row>
    <row r="403" spans="4:6" x14ac:dyDescent="0.2">
      <c r="D403" s="63"/>
      <c r="E403" s="63"/>
    </row>
    <row r="404" spans="4:6" x14ac:dyDescent="0.2">
      <c r="D404" s="63"/>
      <c r="E404" s="63"/>
    </row>
    <row r="405" spans="4:6" x14ac:dyDescent="0.2">
      <c r="D405" s="63"/>
      <c r="E405" s="63"/>
    </row>
    <row r="406" spans="4:6" x14ac:dyDescent="0.2">
      <c r="D406" s="63"/>
      <c r="E406" s="63"/>
    </row>
    <row r="407" spans="4:6" x14ac:dyDescent="0.2">
      <c r="D407" s="63"/>
      <c r="E407" s="63"/>
    </row>
    <row r="408" spans="4:6" x14ac:dyDescent="0.2">
      <c r="D408" s="63"/>
      <c r="E408" s="63"/>
    </row>
    <row r="409" spans="4:6" x14ac:dyDescent="0.2">
      <c r="D409" s="63"/>
      <c r="E409" s="63"/>
    </row>
    <row r="410" spans="4:6" x14ac:dyDescent="0.2">
      <c r="D410" s="63"/>
      <c r="E410" s="63"/>
    </row>
    <row r="411" spans="4:6" x14ac:dyDescent="0.2">
      <c r="D411" s="63"/>
      <c r="E411" s="63"/>
    </row>
    <row r="412" spans="4:6" x14ac:dyDescent="0.2">
      <c r="D412" s="63"/>
      <c r="E412" s="63"/>
    </row>
    <row r="413" spans="4:6" x14ac:dyDescent="0.2">
      <c r="D413" s="63"/>
      <c r="E413" s="63"/>
    </row>
    <row r="414" spans="4:6" x14ac:dyDescent="0.2">
      <c r="D414" s="63"/>
      <c r="E414" s="63"/>
    </row>
    <row r="415" spans="4:6" x14ac:dyDescent="0.2">
      <c r="D415" s="63"/>
      <c r="E415" s="63"/>
    </row>
    <row r="416" spans="4:6" x14ac:dyDescent="0.2">
      <c r="D416" s="63"/>
      <c r="E416" s="63"/>
      <c r="F416" s="63"/>
    </row>
    <row r="417" spans="4:6" x14ac:dyDescent="0.2">
      <c r="D417" s="63"/>
      <c r="E417" s="63"/>
      <c r="F417" s="63"/>
    </row>
    <row r="418" spans="4:6" x14ac:dyDescent="0.2">
      <c r="D418" s="63"/>
      <c r="E418" s="63"/>
      <c r="F418" s="63"/>
    </row>
    <row r="419" spans="4:6" x14ac:dyDescent="0.2">
      <c r="D419" s="63"/>
      <c r="E419" s="63"/>
      <c r="F419" s="63"/>
    </row>
    <row r="420" spans="4:6" x14ac:dyDescent="0.2">
      <c r="D420" s="63"/>
      <c r="E420" s="63"/>
      <c r="F420" s="63"/>
    </row>
    <row r="421" spans="4:6" x14ac:dyDescent="0.2">
      <c r="D421" s="63"/>
      <c r="E421" s="63"/>
      <c r="F421" s="63"/>
    </row>
    <row r="422" spans="4:6" x14ac:dyDescent="0.2">
      <c r="D422" s="63"/>
      <c r="E422" s="63"/>
      <c r="F422" s="63"/>
    </row>
    <row r="423" spans="4:6" x14ac:dyDescent="0.2">
      <c r="D423" s="63"/>
      <c r="E423" s="63"/>
      <c r="F423" s="63"/>
    </row>
    <row r="424" spans="4:6" x14ac:dyDescent="0.2">
      <c r="D424" s="63"/>
      <c r="E424" s="63"/>
      <c r="F424" s="63"/>
    </row>
    <row r="425" spans="4:6" x14ac:dyDescent="0.2">
      <c r="D425" s="63"/>
      <c r="E425" s="63"/>
      <c r="F425" s="63"/>
    </row>
    <row r="426" spans="4:6" x14ac:dyDescent="0.2">
      <c r="D426" s="63"/>
      <c r="E426" s="63"/>
      <c r="F426" s="63"/>
    </row>
    <row r="427" spans="4:6" x14ac:dyDescent="0.2">
      <c r="D427" s="63"/>
      <c r="E427" s="63"/>
      <c r="F427" s="63"/>
    </row>
    <row r="428" spans="4:6" x14ac:dyDescent="0.2">
      <c r="D428" s="63"/>
      <c r="E428" s="63"/>
      <c r="F428" s="63"/>
    </row>
    <row r="429" spans="4:6" x14ac:dyDescent="0.2">
      <c r="D429" s="63"/>
      <c r="E429" s="63"/>
      <c r="F429" s="63"/>
    </row>
    <row r="430" spans="4:6" x14ac:dyDescent="0.2">
      <c r="D430" s="63"/>
      <c r="E430" s="63"/>
      <c r="F430" s="63"/>
    </row>
    <row r="431" spans="4:6" x14ac:dyDescent="0.2">
      <c r="D431" s="63"/>
      <c r="E431" s="63"/>
      <c r="F431" s="63"/>
    </row>
    <row r="432" spans="4:6" x14ac:dyDescent="0.2">
      <c r="D432" s="63"/>
      <c r="E432" s="63"/>
      <c r="F432" s="63"/>
    </row>
    <row r="433" spans="4:6" x14ac:dyDescent="0.2">
      <c r="D433" s="63"/>
      <c r="E433" s="63"/>
      <c r="F433" s="63"/>
    </row>
    <row r="434" spans="4:6" x14ac:dyDescent="0.2">
      <c r="D434" s="63"/>
      <c r="E434" s="63"/>
      <c r="F434" s="63"/>
    </row>
    <row r="435" spans="4:6" x14ac:dyDescent="0.2">
      <c r="D435" s="63"/>
      <c r="E435" s="63"/>
      <c r="F435" s="63"/>
    </row>
    <row r="436" spans="4:6" x14ac:dyDescent="0.2">
      <c r="D436" s="63"/>
      <c r="E436" s="63"/>
      <c r="F436" s="63"/>
    </row>
    <row r="437" spans="4:6" x14ac:dyDescent="0.2">
      <c r="D437" s="63"/>
      <c r="E437" s="63"/>
      <c r="F437" s="63"/>
    </row>
    <row r="438" spans="4:6" x14ac:dyDescent="0.2">
      <c r="D438" s="63"/>
      <c r="E438" s="63"/>
      <c r="F438" s="63"/>
    </row>
    <row r="439" spans="4:6" x14ac:dyDescent="0.2">
      <c r="D439" s="63"/>
      <c r="E439" s="63"/>
      <c r="F439" s="63"/>
    </row>
    <row r="440" spans="4:6" x14ac:dyDescent="0.2">
      <c r="D440" s="63"/>
      <c r="E440" s="63"/>
      <c r="F440" s="63"/>
    </row>
    <row r="441" spans="4:6" x14ac:dyDescent="0.2">
      <c r="D441" s="63"/>
      <c r="E441" s="63"/>
      <c r="F441" s="63"/>
    </row>
    <row r="442" spans="4:6" x14ac:dyDescent="0.2">
      <c r="D442" s="63"/>
      <c r="E442" s="63"/>
      <c r="F442" s="63"/>
    </row>
    <row r="443" spans="4:6" x14ac:dyDescent="0.2">
      <c r="D443" s="63"/>
      <c r="E443" s="63"/>
      <c r="F443" s="63"/>
    </row>
    <row r="444" spans="4:6" x14ac:dyDescent="0.2">
      <c r="D444" s="63"/>
      <c r="E444" s="63"/>
      <c r="F444" s="63"/>
    </row>
    <row r="445" spans="4:6" x14ac:dyDescent="0.2">
      <c r="D445" s="63"/>
      <c r="E445" s="63"/>
      <c r="F445" s="63"/>
    </row>
    <row r="446" spans="4:6" x14ac:dyDescent="0.2">
      <c r="D446" s="63"/>
      <c r="E446" s="63"/>
      <c r="F446" s="63"/>
    </row>
    <row r="447" spans="4:6" x14ac:dyDescent="0.2">
      <c r="D447" s="63"/>
      <c r="E447" s="63"/>
      <c r="F447" s="63"/>
    </row>
    <row r="448" spans="4:6" x14ac:dyDescent="0.2">
      <c r="D448" s="63"/>
      <c r="E448" s="63"/>
      <c r="F448" s="63"/>
    </row>
    <row r="449" spans="4:6" x14ac:dyDescent="0.2">
      <c r="D449" s="63"/>
      <c r="E449" s="63"/>
      <c r="F449" s="63"/>
    </row>
    <row r="450" spans="4:6" x14ac:dyDescent="0.2">
      <c r="D450" s="63"/>
      <c r="E450" s="63"/>
      <c r="F450" s="63"/>
    </row>
    <row r="451" spans="4:6" x14ac:dyDescent="0.2">
      <c r="D451" s="63"/>
      <c r="E451" s="63"/>
      <c r="F451" s="63"/>
    </row>
    <row r="452" spans="4:6" x14ac:dyDescent="0.2">
      <c r="D452" s="63"/>
      <c r="E452" s="63"/>
      <c r="F452" s="63"/>
    </row>
    <row r="453" spans="4:6" x14ac:dyDescent="0.2">
      <c r="D453" s="63"/>
      <c r="E453" s="63"/>
      <c r="F453" s="63"/>
    </row>
    <row r="454" spans="4:6" x14ac:dyDescent="0.2">
      <c r="D454" s="63"/>
      <c r="E454" s="63"/>
      <c r="F454" s="63"/>
    </row>
    <row r="455" spans="4:6" x14ac:dyDescent="0.2">
      <c r="D455" s="63"/>
      <c r="E455" s="63"/>
      <c r="F455" s="63"/>
    </row>
    <row r="456" spans="4:6" x14ac:dyDescent="0.2">
      <c r="D456" s="63"/>
      <c r="E456" s="63"/>
      <c r="F456" s="63"/>
    </row>
    <row r="457" spans="4:6" x14ac:dyDescent="0.2">
      <c r="D457" s="63"/>
      <c r="E457" s="63"/>
      <c r="F457" s="63"/>
    </row>
    <row r="458" spans="4:6" x14ac:dyDescent="0.2">
      <c r="D458" s="63"/>
      <c r="E458" s="63"/>
      <c r="F458" s="63"/>
    </row>
    <row r="459" spans="4:6" x14ac:dyDescent="0.2">
      <c r="D459" s="63"/>
      <c r="E459" s="63"/>
      <c r="F459" s="63"/>
    </row>
    <row r="460" spans="4:6" x14ac:dyDescent="0.2">
      <c r="D460" s="63"/>
      <c r="E460" s="63"/>
      <c r="F460" s="63"/>
    </row>
    <row r="461" spans="4:6" x14ac:dyDescent="0.2">
      <c r="D461" s="63"/>
      <c r="E461" s="63"/>
      <c r="F461" s="63"/>
    </row>
    <row r="462" spans="4:6" x14ac:dyDescent="0.2">
      <c r="D462" s="63"/>
      <c r="E462" s="63"/>
      <c r="F462" s="63"/>
    </row>
    <row r="463" spans="4:6" x14ac:dyDescent="0.2">
      <c r="D463" s="63"/>
      <c r="E463" s="63"/>
      <c r="F463" s="63"/>
    </row>
    <row r="464" spans="4:6" x14ac:dyDescent="0.2">
      <c r="D464" s="63"/>
      <c r="E464" s="63"/>
      <c r="F464" s="63"/>
    </row>
    <row r="465" spans="4:6" x14ac:dyDescent="0.2">
      <c r="D465" s="63"/>
      <c r="E465" s="63"/>
      <c r="F465" s="63"/>
    </row>
    <row r="466" spans="4:6" x14ac:dyDescent="0.2">
      <c r="D466" s="63"/>
      <c r="E466" s="63"/>
      <c r="F466" s="63"/>
    </row>
    <row r="467" spans="4:6" x14ac:dyDescent="0.2">
      <c r="D467" s="63"/>
      <c r="E467" s="63"/>
      <c r="F467" s="63"/>
    </row>
    <row r="468" spans="4:6" x14ac:dyDescent="0.2">
      <c r="D468" s="63"/>
      <c r="E468" s="63"/>
      <c r="F468" s="63"/>
    </row>
    <row r="469" spans="4:6" x14ac:dyDescent="0.2">
      <c r="D469" s="63"/>
      <c r="E469" s="63"/>
      <c r="F469" s="63"/>
    </row>
    <row r="470" spans="4:6" x14ac:dyDescent="0.2">
      <c r="D470" s="63"/>
      <c r="E470" s="63"/>
      <c r="F470" s="63"/>
    </row>
    <row r="471" spans="4:6" x14ac:dyDescent="0.2">
      <c r="D471" s="63"/>
      <c r="E471" s="63"/>
      <c r="F471" s="63"/>
    </row>
    <row r="472" spans="4:6" x14ac:dyDescent="0.2">
      <c r="D472" s="63"/>
      <c r="E472" s="63"/>
      <c r="F472" s="63"/>
    </row>
    <row r="473" spans="4:6" x14ac:dyDescent="0.2">
      <c r="D473" s="63"/>
      <c r="E473" s="63"/>
      <c r="F473" s="63"/>
    </row>
    <row r="474" spans="4:6" x14ac:dyDescent="0.2">
      <c r="D474" s="63"/>
      <c r="E474" s="63"/>
      <c r="F474" s="63"/>
    </row>
    <row r="475" spans="4:6" x14ac:dyDescent="0.2">
      <c r="D475" s="63"/>
      <c r="E475" s="63"/>
      <c r="F475" s="63"/>
    </row>
    <row r="476" spans="4:6" x14ac:dyDescent="0.2">
      <c r="D476" s="63"/>
      <c r="E476" s="63"/>
      <c r="F476" s="63"/>
    </row>
    <row r="477" spans="4:6" x14ac:dyDescent="0.2">
      <c r="D477" s="63"/>
      <c r="E477" s="63"/>
      <c r="F477" s="63"/>
    </row>
    <row r="478" spans="4:6" x14ac:dyDescent="0.2">
      <c r="D478" s="63"/>
      <c r="E478" s="63"/>
      <c r="F478" s="63"/>
    </row>
    <row r="479" spans="4:6" x14ac:dyDescent="0.2">
      <c r="D479" s="63"/>
      <c r="E479" s="63"/>
      <c r="F479" s="63"/>
    </row>
    <row r="480" spans="4:6" x14ac:dyDescent="0.2">
      <c r="D480" s="63"/>
      <c r="E480" s="63"/>
      <c r="F480" s="63"/>
    </row>
    <row r="481" spans="4:6" x14ac:dyDescent="0.2">
      <c r="D481" s="63"/>
      <c r="E481" s="63"/>
      <c r="F481" s="63"/>
    </row>
    <row r="482" spans="4:6" x14ac:dyDescent="0.2">
      <c r="D482" s="63"/>
      <c r="E482" s="63"/>
      <c r="F482" s="63"/>
    </row>
    <row r="483" spans="4:6" x14ac:dyDescent="0.2">
      <c r="D483" s="63"/>
      <c r="E483" s="63"/>
      <c r="F483" s="63"/>
    </row>
    <row r="484" spans="4:6" x14ac:dyDescent="0.2">
      <c r="D484" s="63"/>
      <c r="E484" s="63"/>
      <c r="F484" s="63"/>
    </row>
    <row r="485" spans="4:6" x14ac:dyDescent="0.2">
      <c r="D485" s="63"/>
      <c r="E485" s="63"/>
      <c r="F485" s="63"/>
    </row>
    <row r="486" spans="4:6" x14ac:dyDescent="0.2">
      <c r="D486" s="63"/>
      <c r="E486" s="63"/>
      <c r="F486" s="63"/>
    </row>
    <row r="487" spans="4:6" x14ac:dyDescent="0.2">
      <c r="D487" s="63"/>
      <c r="E487" s="63"/>
      <c r="F487" s="63"/>
    </row>
    <row r="488" spans="4:6" x14ac:dyDescent="0.2">
      <c r="D488" s="63"/>
      <c r="E488" s="63"/>
      <c r="F488" s="63"/>
    </row>
    <row r="489" spans="4:6" x14ac:dyDescent="0.2">
      <c r="D489" s="63"/>
      <c r="E489" s="63"/>
      <c r="F489" s="63"/>
    </row>
    <row r="490" spans="4:6" x14ac:dyDescent="0.2">
      <c r="D490" s="63"/>
      <c r="E490" s="63"/>
      <c r="F490" s="63"/>
    </row>
    <row r="491" spans="4:6" x14ac:dyDescent="0.2">
      <c r="D491" s="63"/>
      <c r="E491" s="63"/>
      <c r="F491" s="63"/>
    </row>
    <row r="492" spans="4:6" x14ac:dyDescent="0.2">
      <c r="D492" s="63"/>
      <c r="E492" s="63"/>
      <c r="F492" s="63"/>
    </row>
    <row r="493" spans="4:6" x14ac:dyDescent="0.2">
      <c r="D493" s="63"/>
      <c r="E493" s="63"/>
      <c r="F493" s="63"/>
    </row>
    <row r="494" spans="4:6" x14ac:dyDescent="0.2">
      <c r="D494" s="63"/>
      <c r="E494" s="63"/>
      <c r="F494" s="63"/>
    </row>
    <row r="495" spans="4:6" x14ac:dyDescent="0.2">
      <c r="D495" s="63"/>
      <c r="E495" s="63"/>
      <c r="F495" s="63"/>
    </row>
    <row r="496" spans="4:6" x14ac:dyDescent="0.2">
      <c r="D496" s="63"/>
      <c r="E496" s="63"/>
      <c r="F496" s="63"/>
    </row>
    <row r="497" spans="4:6" x14ac:dyDescent="0.2">
      <c r="D497" s="63"/>
      <c r="E497" s="63"/>
      <c r="F497" s="63"/>
    </row>
    <row r="498" spans="4:6" x14ac:dyDescent="0.2">
      <c r="D498" s="63"/>
      <c r="E498" s="63"/>
      <c r="F498" s="63"/>
    </row>
    <row r="499" spans="4:6" x14ac:dyDescent="0.2">
      <c r="D499" s="63"/>
      <c r="E499" s="63"/>
      <c r="F499" s="63"/>
    </row>
    <row r="500" spans="4:6" x14ac:dyDescent="0.2">
      <c r="D500" s="63"/>
      <c r="E500" s="63"/>
      <c r="F500" s="63"/>
    </row>
    <row r="501" spans="4:6" x14ac:dyDescent="0.2">
      <c r="D501" s="63"/>
      <c r="E501" s="63"/>
      <c r="F501" s="63"/>
    </row>
    <row r="502" spans="4:6" x14ac:dyDescent="0.2">
      <c r="D502" s="63"/>
      <c r="E502" s="63"/>
      <c r="F502" s="63"/>
    </row>
    <row r="503" spans="4:6" x14ac:dyDescent="0.2">
      <c r="D503" s="63"/>
      <c r="E503" s="63"/>
      <c r="F503" s="63"/>
    </row>
    <row r="504" spans="4:6" x14ac:dyDescent="0.2">
      <c r="D504" s="63"/>
      <c r="E504" s="63"/>
      <c r="F504" s="63"/>
    </row>
    <row r="505" spans="4:6" x14ac:dyDescent="0.2">
      <c r="D505" s="63"/>
      <c r="E505" s="63"/>
      <c r="F505" s="63"/>
    </row>
    <row r="506" spans="4:6" x14ac:dyDescent="0.2">
      <c r="D506" s="63"/>
      <c r="E506" s="63"/>
      <c r="F506" s="63"/>
    </row>
    <row r="507" spans="4:6" x14ac:dyDescent="0.2">
      <c r="D507" s="63"/>
      <c r="E507" s="63"/>
      <c r="F507" s="63"/>
    </row>
    <row r="508" spans="4:6" x14ac:dyDescent="0.2">
      <c r="D508" s="63"/>
      <c r="E508" s="63"/>
      <c r="F508" s="63"/>
    </row>
    <row r="509" spans="4:6" x14ac:dyDescent="0.2">
      <c r="D509" s="63"/>
      <c r="E509" s="63"/>
      <c r="F509" s="63"/>
    </row>
    <row r="510" spans="4:6" x14ac:dyDescent="0.2">
      <c r="D510" s="63"/>
      <c r="E510" s="63"/>
      <c r="F510" s="63"/>
    </row>
    <row r="511" spans="4:6" x14ac:dyDescent="0.2">
      <c r="D511" s="63"/>
      <c r="E511" s="63"/>
      <c r="F511" s="63"/>
    </row>
    <row r="512" spans="4:6" x14ac:dyDescent="0.2">
      <c r="D512" s="63"/>
      <c r="E512" s="63"/>
      <c r="F512" s="63"/>
    </row>
    <row r="513" spans="4:6" x14ac:dyDescent="0.2">
      <c r="D513" s="63"/>
      <c r="E513" s="63"/>
      <c r="F513" s="63"/>
    </row>
    <row r="514" spans="4:6" x14ac:dyDescent="0.2">
      <c r="D514" s="63"/>
      <c r="E514" s="63"/>
      <c r="F514" s="63"/>
    </row>
    <row r="515" spans="4:6" x14ac:dyDescent="0.2">
      <c r="D515" s="63"/>
      <c r="E515" s="63"/>
      <c r="F515" s="63"/>
    </row>
    <row r="516" spans="4:6" x14ac:dyDescent="0.2">
      <c r="D516" s="63"/>
      <c r="E516" s="63"/>
      <c r="F516" s="63"/>
    </row>
    <row r="517" spans="4:6" x14ac:dyDescent="0.2">
      <c r="D517" s="63"/>
      <c r="E517" s="63"/>
      <c r="F517" s="63"/>
    </row>
    <row r="518" spans="4:6" x14ac:dyDescent="0.2">
      <c r="D518" s="63"/>
      <c r="E518" s="63"/>
      <c r="F518" s="63"/>
    </row>
    <row r="519" spans="4:6" x14ac:dyDescent="0.2">
      <c r="D519" s="63"/>
      <c r="E519" s="63"/>
      <c r="F519" s="63"/>
    </row>
    <row r="520" spans="4:6" x14ac:dyDescent="0.2">
      <c r="D520" s="63"/>
      <c r="E520" s="63"/>
      <c r="F520" s="63"/>
    </row>
    <row r="521" spans="4:6" x14ac:dyDescent="0.2">
      <c r="D521" s="63"/>
      <c r="E521" s="63"/>
      <c r="F521" s="63"/>
    </row>
    <row r="522" spans="4:6" x14ac:dyDescent="0.2">
      <c r="D522" s="63"/>
      <c r="E522" s="63"/>
      <c r="F522" s="63"/>
    </row>
    <row r="523" spans="4:6" x14ac:dyDescent="0.2">
      <c r="D523" s="63"/>
      <c r="E523" s="63"/>
      <c r="F523" s="63"/>
    </row>
    <row r="524" spans="4:6" x14ac:dyDescent="0.2">
      <c r="D524" s="63"/>
      <c r="E524" s="63"/>
      <c r="F524" s="63"/>
    </row>
    <row r="525" spans="4:6" x14ac:dyDescent="0.2">
      <c r="D525" s="63"/>
      <c r="E525" s="63"/>
      <c r="F525" s="63"/>
    </row>
    <row r="526" spans="4:6" x14ac:dyDescent="0.2">
      <c r="D526" s="63"/>
      <c r="E526" s="63"/>
      <c r="F526" s="63"/>
    </row>
    <row r="527" spans="4:6" x14ac:dyDescent="0.2">
      <c r="D527" s="63"/>
      <c r="E527" s="63"/>
      <c r="F527" s="63"/>
    </row>
    <row r="528" spans="4:6" x14ac:dyDescent="0.2">
      <c r="D528" s="63"/>
      <c r="E528" s="63"/>
      <c r="F528" s="63"/>
    </row>
    <row r="529" spans="4:6" x14ac:dyDescent="0.2">
      <c r="D529" s="63"/>
      <c r="E529" s="63"/>
      <c r="F529" s="63"/>
    </row>
    <row r="530" spans="4:6" x14ac:dyDescent="0.2">
      <c r="D530" s="63"/>
      <c r="E530" s="63"/>
      <c r="F530" s="63"/>
    </row>
    <row r="531" spans="4:6" x14ac:dyDescent="0.2">
      <c r="D531" s="63"/>
      <c r="E531" s="63"/>
      <c r="F531" s="63"/>
    </row>
    <row r="532" spans="4:6" x14ac:dyDescent="0.2">
      <c r="D532" s="63"/>
      <c r="E532" s="63"/>
      <c r="F532" s="63"/>
    </row>
    <row r="533" spans="4:6" x14ac:dyDescent="0.2">
      <c r="D533" s="63"/>
      <c r="E533" s="63"/>
      <c r="F533" s="63"/>
    </row>
    <row r="534" spans="4:6" x14ac:dyDescent="0.2">
      <c r="D534" s="63"/>
      <c r="E534" s="63"/>
      <c r="F534" s="63"/>
    </row>
    <row r="535" spans="4:6" x14ac:dyDescent="0.2">
      <c r="D535" s="63"/>
      <c r="E535" s="63"/>
      <c r="F535" s="63"/>
    </row>
    <row r="536" spans="4:6" x14ac:dyDescent="0.2">
      <c r="D536" s="63"/>
      <c r="E536" s="63"/>
      <c r="F536" s="63"/>
    </row>
    <row r="537" spans="4:6" x14ac:dyDescent="0.2">
      <c r="D537" s="63"/>
      <c r="E537" s="63"/>
      <c r="F537" s="63"/>
    </row>
    <row r="538" spans="4:6" x14ac:dyDescent="0.2">
      <c r="D538" s="63"/>
      <c r="E538" s="63"/>
      <c r="F538" s="63"/>
    </row>
    <row r="539" spans="4:6" x14ac:dyDescent="0.2">
      <c r="D539" s="63"/>
      <c r="E539" s="63"/>
      <c r="F539" s="63"/>
    </row>
    <row r="540" spans="4:6" x14ac:dyDescent="0.2">
      <c r="D540" s="63"/>
      <c r="E540" s="63"/>
      <c r="F540" s="63"/>
    </row>
    <row r="541" spans="4:6" x14ac:dyDescent="0.2">
      <c r="D541" s="63"/>
      <c r="E541" s="63"/>
      <c r="F541" s="63"/>
    </row>
    <row r="542" spans="4:6" x14ac:dyDescent="0.2">
      <c r="D542" s="63"/>
      <c r="E542" s="63"/>
      <c r="F542" s="63"/>
    </row>
    <row r="543" spans="4:6" x14ac:dyDescent="0.2">
      <c r="D543" s="63"/>
      <c r="E543" s="63"/>
      <c r="F543" s="63"/>
    </row>
    <row r="544" spans="4:6" x14ac:dyDescent="0.2">
      <c r="D544" s="63"/>
      <c r="E544" s="63"/>
      <c r="F544" s="63"/>
    </row>
    <row r="545" spans="4:6" x14ac:dyDescent="0.2">
      <c r="D545" s="63"/>
      <c r="E545" s="63"/>
      <c r="F545" s="63"/>
    </row>
    <row r="546" spans="4:6" x14ac:dyDescent="0.2">
      <c r="D546" s="63"/>
      <c r="E546" s="63"/>
      <c r="F546" s="63"/>
    </row>
    <row r="547" spans="4:6" x14ac:dyDescent="0.2">
      <c r="D547" s="63"/>
      <c r="E547" s="63"/>
      <c r="F547" s="63"/>
    </row>
    <row r="548" spans="4:6" x14ac:dyDescent="0.2">
      <c r="D548" s="63"/>
      <c r="E548" s="63"/>
      <c r="F548" s="63"/>
    </row>
    <row r="549" spans="4:6" x14ac:dyDescent="0.2">
      <c r="D549" s="63"/>
      <c r="E549" s="63"/>
      <c r="F549" s="63"/>
    </row>
    <row r="550" spans="4:6" x14ac:dyDescent="0.2">
      <c r="D550" s="63"/>
      <c r="E550" s="63"/>
      <c r="F550" s="63"/>
    </row>
    <row r="551" spans="4:6" x14ac:dyDescent="0.2">
      <c r="D551" s="63"/>
      <c r="E551" s="63"/>
      <c r="F551" s="63"/>
    </row>
    <row r="552" spans="4:6" x14ac:dyDescent="0.2">
      <c r="D552" s="63"/>
      <c r="E552" s="63"/>
      <c r="F552" s="63"/>
    </row>
    <row r="553" spans="4:6" x14ac:dyDescent="0.2">
      <c r="D553" s="63"/>
      <c r="E553" s="63"/>
      <c r="F553" s="63"/>
    </row>
    <row r="554" spans="4:6" x14ac:dyDescent="0.2">
      <c r="D554" s="63"/>
      <c r="E554" s="63"/>
      <c r="F554" s="63"/>
    </row>
    <row r="555" spans="4:6" x14ac:dyDescent="0.2">
      <c r="D555" s="63"/>
      <c r="E555" s="63"/>
      <c r="F555" s="63"/>
    </row>
    <row r="556" spans="4:6" x14ac:dyDescent="0.2">
      <c r="D556" s="63"/>
      <c r="E556" s="63"/>
      <c r="F556" s="63"/>
    </row>
    <row r="557" spans="4:6" x14ac:dyDescent="0.2">
      <c r="D557" s="63"/>
      <c r="E557" s="63"/>
      <c r="F557" s="63"/>
    </row>
    <row r="558" spans="4:6" x14ac:dyDescent="0.2">
      <c r="D558" s="63"/>
      <c r="E558" s="63"/>
      <c r="F558" s="63"/>
    </row>
    <row r="559" spans="4:6" x14ac:dyDescent="0.2">
      <c r="D559" s="63"/>
      <c r="E559" s="63"/>
      <c r="F559" s="63"/>
    </row>
    <row r="560" spans="4:6" x14ac:dyDescent="0.2">
      <c r="D560" s="63"/>
      <c r="E560" s="63"/>
      <c r="F560" s="63"/>
    </row>
    <row r="561" spans="4:6" x14ac:dyDescent="0.2">
      <c r="D561" s="63"/>
      <c r="E561" s="63"/>
      <c r="F561" s="63"/>
    </row>
    <row r="562" spans="4:6" x14ac:dyDescent="0.2">
      <c r="D562" s="63"/>
      <c r="E562" s="63"/>
      <c r="F562" s="63"/>
    </row>
    <row r="563" spans="4:6" x14ac:dyDescent="0.2">
      <c r="D563" s="63"/>
      <c r="E563" s="63"/>
      <c r="F563" s="63"/>
    </row>
    <row r="564" spans="4:6" x14ac:dyDescent="0.2">
      <c r="D564" s="63"/>
      <c r="E564" s="63"/>
      <c r="F564" s="63"/>
    </row>
    <row r="565" spans="4:6" x14ac:dyDescent="0.2">
      <c r="D565" s="63"/>
      <c r="E565" s="63"/>
      <c r="F565" s="63"/>
    </row>
    <row r="566" spans="4:6" x14ac:dyDescent="0.2">
      <c r="D566" s="63"/>
      <c r="E566" s="63"/>
      <c r="F566" s="63"/>
    </row>
    <row r="567" spans="4:6" x14ac:dyDescent="0.2">
      <c r="D567" s="63"/>
      <c r="E567" s="63"/>
      <c r="F567" s="63"/>
    </row>
    <row r="568" spans="4:6" x14ac:dyDescent="0.2">
      <c r="D568" s="63"/>
      <c r="E568" s="63"/>
      <c r="F568" s="63"/>
    </row>
    <row r="569" spans="4:6" x14ac:dyDescent="0.2">
      <c r="D569" s="63"/>
      <c r="E569" s="63"/>
      <c r="F569" s="63"/>
    </row>
    <row r="570" spans="4:6" x14ac:dyDescent="0.2">
      <c r="D570" s="63"/>
      <c r="E570" s="63"/>
      <c r="F570" s="63"/>
    </row>
    <row r="571" spans="4:6" x14ac:dyDescent="0.2">
      <c r="D571" s="63"/>
      <c r="E571" s="63"/>
      <c r="F571" s="63"/>
    </row>
    <row r="572" spans="4:6" x14ac:dyDescent="0.2">
      <c r="D572" s="63"/>
      <c r="E572" s="63"/>
      <c r="F572" s="63"/>
    </row>
    <row r="573" spans="4:6" x14ac:dyDescent="0.2">
      <c r="D573" s="63"/>
      <c r="E573" s="63"/>
      <c r="F573" s="63"/>
    </row>
    <row r="574" spans="4:6" x14ac:dyDescent="0.2">
      <c r="D574" s="63"/>
      <c r="E574" s="63"/>
      <c r="F574" s="63"/>
    </row>
    <row r="575" spans="4:6" x14ac:dyDescent="0.2">
      <c r="D575" s="63"/>
      <c r="E575" s="63"/>
      <c r="F575" s="63"/>
    </row>
    <row r="576" spans="4:6" x14ac:dyDescent="0.2">
      <c r="D576" s="63"/>
      <c r="E576" s="63"/>
      <c r="F576" s="63"/>
    </row>
    <row r="577" spans="4:6" x14ac:dyDescent="0.2">
      <c r="D577" s="63"/>
      <c r="E577" s="63"/>
      <c r="F577" s="63"/>
    </row>
    <row r="578" spans="4:6" x14ac:dyDescent="0.2">
      <c r="D578" s="63"/>
      <c r="E578" s="63"/>
      <c r="F578" s="63"/>
    </row>
    <row r="579" spans="4:6" x14ac:dyDescent="0.2">
      <c r="D579" s="63"/>
      <c r="E579" s="63"/>
      <c r="F579" s="63"/>
    </row>
    <row r="580" spans="4:6" x14ac:dyDescent="0.2">
      <c r="D580" s="63"/>
      <c r="E580" s="63"/>
      <c r="F580" s="63"/>
    </row>
    <row r="581" spans="4:6" x14ac:dyDescent="0.2">
      <c r="D581" s="63"/>
      <c r="E581" s="63"/>
      <c r="F581" s="63"/>
    </row>
    <row r="582" spans="4:6" x14ac:dyDescent="0.2">
      <c r="D582" s="63"/>
      <c r="E582" s="63"/>
      <c r="F582" s="63"/>
    </row>
    <row r="583" spans="4:6" x14ac:dyDescent="0.2">
      <c r="D583" s="63"/>
      <c r="E583" s="63"/>
      <c r="F583" s="63"/>
    </row>
    <row r="584" spans="4:6" x14ac:dyDescent="0.2">
      <c r="D584" s="63"/>
      <c r="E584" s="63"/>
      <c r="F584" s="63"/>
    </row>
    <row r="585" spans="4:6" x14ac:dyDescent="0.2">
      <c r="D585" s="63"/>
      <c r="E585" s="63"/>
      <c r="F585" s="63"/>
    </row>
    <row r="586" spans="4:6" x14ac:dyDescent="0.2">
      <c r="D586" s="63"/>
      <c r="E586" s="63"/>
      <c r="F586" s="63"/>
    </row>
    <row r="587" spans="4:6" x14ac:dyDescent="0.2">
      <c r="D587" s="63"/>
      <c r="E587" s="63"/>
      <c r="F587" s="63"/>
    </row>
    <row r="588" spans="4:6" x14ac:dyDescent="0.2">
      <c r="D588" s="63"/>
      <c r="E588" s="63"/>
      <c r="F588" s="63"/>
    </row>
    <row r="589" spans="4:6" x14ac:dyDescent="0.2">
      <c r="D589" s="63"/>
      <c r="E589" s="63"/>
      <c r="F589" s="63"/>
    </row>
    <row r="590" spans="4:6" x14ac:dyDescent="0.2">
      <c r="D590" s="63"/>
      <c r="E590" s="63"/>
      <c r="F590" s="63"/>
    </row>
    <row r="591" spans="4:6" x14ac:dyDescent="0.2">
      <c r="D591" s="63"/>
      <c r="E591" s="63"/>
      <c r="F591" s="63"/>
    </row>
    <row r="592" spans="4:6" x14ac:dyDescent="0.2">
      <c r="D592" s="63"/>
      <c r="E592" s="63"/>
      <c r="F592" s="63"/>
    </row>
    <row r="593" spans="4:6" x14ac:dyDescent="0.2">
      <c r="D593" s="63"/>
      <c r="E593" s="63"/>
      <c r="F593" s="63"/>
    </row>
    <row r="594" spans="4:6" x14ac:dyDescent="0.2">
      <c r="D594" s="63"/>
      <c r="E594" s="63"/>
      <c r="F594" s="63"/>
    </row>
    <row r="595" spans="4:6" x14ac:dyDescent="0.2">
      <c r="D595" s="63"/>
      <c r="E595" s="63"/>
      <c r="F595" s="63"/>
    </row>
    <row r="596" spans="4:6" x14ac:dyDescent="0.2">
      <c r="D596" s="63"/>
      <c r="E596" s="63"/>
      <c r="F596" s="63"/>
    </row>
    <row r="597" spans="4:6" x14ac:dyDescent="0.2">
      <c r="D597" s="63"/>
      <c r="E597" s="63"/>
      <c r="F597" s="63"/>
    </row>
    <row r="598" spans="4:6" x14ac:dyDescent="0.2">
      <c r="D598" s="63"/>
      <c r="E598" s="63"/>
      <c r="F598" s="63"/>
    </row>
    <row r="599" spans="4:6" x14ac:dyDescent="0.2">
      <c r="D599" s="63"/>
      <c r="E599" s="63"/>
      <c r="F599" s="63"/>
    </row>
    <row r="600" spans="4:6" x14ac:dyDescent="0.2">
      <c r="D600" s="63"/>
      <c r="E600" s="63"/>
      <c r="F600" s="63"/>
    </row>
    <row r="601" spans="4:6" x14ac:dyDescent="0.2">
      <c r="D601" s="63"/>
      <c r="E601" s="63"/>
      <c r="F601" s="63"/>
    </row>
    <row r="602" spans="4:6" x14ac:dyDescent="0.2">
      <c r="D602" s="63"/>
      <c r="E602" s="63"/>
      <c r="F602" s="63"/>
    </row>
    <row r="603" spans="4:6" x14ac:dyDescent="0.2">
      <c r="D603" s="63"/>
      <c r="E603" s="63"/>
      <c r="F603" s="63"/>
    </row>
    <row r="604" spans="4:6" x14ac:dyDescent="0.2">
      <c r="D604" s="63"/>
      <c r="E604" s="63"/>
      <c r="F604" s="63"/>
    </row>
    <row r="605" spans="4:6" x14ac:dyDescent="0.2">
      <c r="D605" s="63"/>
      <c r="E605" s="63"/>
      <c r="F605" s="63"/>
    </row>
    <row r="606" spans="4:6" x14ac:dyDescent="0.2">
      <c r="D606" s="63"/>
      <c r="E606" s="63"/>
      <c r="F606" s="63"/>
    </row>
    <row r="607" spans="4:6" x14ac:dyDescent="0.2">
      <c r="D607" s="63"/>
      <c r="E607" s="63"/>
      <c r="F607" s="63"/>
    </row>
    <row r="608" spans="4:6" x14ac:dyDescent="0.2">
      <c r="D608" s="63"/>
      <c r="E608" s="63"/>
      <c r="F608" s="63"/>
    </row>
    <row r="609" spans="4:6" x14ac:dyDescent="0.2">
      <c r="D609" s="63"/>
      <c r="E609" s="63"/>
      <c r="F609" s="63"/>
    </row>
    <row r="610" spans="4:6" x14ac:dyDescent="0.2">
      <c r="D610" s="63"/>
      <c r="E610" s="63"/>
      <c r="F610" s="63"/>
    </row>
    <row r="611" spans="4:6" x14ac:dyDescent="0.2">
      <c r="D611" s="63"/>
      <c r="E611" s="63"/>
      <c r="F611" s="63"/>
    </row>
    <row r="612" spans="4:6" x14ac:dyDescent="0.2">
      <c r="D612" s="63"/>
      <c r="E612" s="63"/>
      <c r="F612" s="63"/>
    </row>
    <row r="613" spans="4:6" x14ac:dyDescent="0.2">
      <c r="D613" s="63"/>
      <c r="E613" s="63"/>
      <c r="F613" s="63"/>
    </row>
    <row r="614" spans="4:6" x14ac:dyDescent="0.2">
      <c r="D614" s="63"/>
      <c r="E614" s="63"/>
      <c r="F614" s="63"/>
    </row>
    <row r="615" spans="4:6" x14ac:dyDescent="0.2">
      <c r="D615" s="63"/>
      <c r="E615" s="63"/>
      <c r="F615" s="63"/>
    </row>
    <row r="616" spans="4:6" x14ac:dyDescent="0.2">
      <c r="D616" s="63"/>
      <c r="E616" s="63"/>
      <c r="F616" s="63"/>
    </row>
    <row r="617" spans="4:6" x14ac:dyDescent="0.2">
      <c r="D617" s="63"/>
      <c r="E617" s="63"/>
      <c r="F617" s="63"/>
    </row>
    <row r="618" spans="4:6" x14ac:dyDescent="0.2">
      <c r="D618" s="63"/>
      <c r="E618" s="63"/>
      <c r="F618" s="63"/>
    </row>
    <row r="619" spans="4:6" x14ac:dyDescent="0.2">
      <c r="D619" s="63"/>
      <c r="E619" s="63"/>
      <c r="F619" s="63"/>
    </row>
    <row r="620" spans="4:6" x14ac:dyDescent="0.2">
      <c r="D620" s="63"/>
      <c r="E620" s="63"/>
      <c r="F620" s="63"/>
    </row>
    <row r="621" spans="4:6" x14ac:dyDescent="0.2">
      <c r="D621" s="63"/>
      <c r="E621" s="63"/>
      <c r="F621" s="63"/>
    </row>
    <row r="622" spans="4:6" x14ac:dyDescent="0.2">
      <c r="D622" s="63"/>
      <c r="E622" s="63"/>
      <c r="F622" s="63"/>
    </row>
    <row r="623" spans="4:6" x14ac:dyDescent="0.2">
      <c r="D623" s="63"/>
      <c r="E623" s="63"/>
      <c r="F623" s="63"/>
    </row>
    <row r="624" spans="4:6" x14ac:dyDescent="0.2">
      <c r="D624" s="63"/>
      <c r="E624" s="63"/>
      <c r="F624" s="63"/>
    </row>
    <row r="625" spans="4:6" x14ac:dyDescent="0.2">
      <c r="D625" s="63"/>
      <c r="E625" s="63"/>
      <c r="F625" s="63"/>
    </row>
    <row r="626" spans="4:6" x14ac:dyDescent="0.2">
      <c r="D626" s="63"/>
      <c r="E626" s="63"/>
      <c r="F626" s="63"/>
    </row>
    <row r="627" spans="4:6" x14ac:dyDescent="0.2">
      <c r="D627" s="63"/>
      <c r="E627" s="63"/>
      <c r="F627" s="63"/>
    </row>
    <row r="628" spans="4:6" x14ac:dyDescent="0.2">
      <c r="D628" s="63"/>
      <c r="E628" s="63"/>
      <c r="F628" s="63"/>
    </row>
    <row r="629" spans="4:6" x14ac:dyDescent="0.2">
      <c r="D629" s="63"/>
      <c r="E629" s="63"/>
      <c r="F629" s="63"/>
    </row>
    <row r="630" spans="4:6" x14ac:dyDescent="0.2">
      <c r="D630" s="63"/>
      <c r="E630" s="63"/>
      <c r="F630" s="63"/>
    </row>
    <row r="631" spans="4:6" x14ac:dyDescent="0.2">
      <c r="D631" s="63"/>
      <c r="E631" s="63"/>
      <c r="F631" s="63"/>
    </row>
    <row r="632" spans="4:6" x14ac:dyDescent="0.2">
      <c r="D632" s="63"/>
      <c r="E632" s="63"/>
      <c r="F632" s="63"/>
    </row>
    <row r="633" spans="4:6" x14ac:dyDescent="0.2">
      <c r="D633" s="63"/>
      <c r="E633" s="63"/>
      <c r="F633" s="63"/>
    </row>
    <row r="634" spans="4:6" x14ac:dyDescent="0.2">
      <c r="D634" s="63"/>
      <c r="E634" s="63"/>
      <c r="F634" s="63"/>
    </row>
    <row r="635" spans="4:6" x14ac:dyDescent="0.2">
      <c r="D635" s="63"/>
      <c r="E635" s="63"/>
      <c r="F635" s="63"/>
    </row>
    <row r="636" spans="4:6" x14ac:dyDescent="0.2">
      <c r="D636" s="63"/>
      <c r="E636" s="63"/>
      <c r="F636" s="63"/>
    </row>
    <row r="637" spans="4:6" x14ac:dyDescent="0.2">
      <c r="D637" s="63"/>
      <c r="E637" s="63"/>
      <c r="F637" s="63"/>
    </row>
    <row r="638" spans="4:6" x14ac:dyDescent="0.2">
      <c r="D638" s="63"/>
      <c r="E638" s="63"/>
      <c r="F638" s="63"/>
    </row>
    <row r="639" spans="4:6" x14ac:dyDescent="0.2">
      <c r="D639" s="63"/>
      <c r="E639" s="63"/>
      <c r="F639" s="63"/>
    </row>
    <row r="640" spans="4:6" x14ac:dyDescent="0.2">
      <c r="D640" s="63"/>
      <c r="E640" s="63"/>
      <c r="F640" s="63"/>
    </row>
    <row r="641" spans="4:6" x14ac:dyDescent="0.2">
      <c r="D641" s="63"/>
      <c r="E641" s="63"/>
      <c r="F641" s="63"/>
    </row>
    <row r="642" spans="4:6" x14ac:dyDescent="0.2">
      <c r="D642" s="63"/>
      <c r="E642" s="63"/>
      <c r="F642" s="63"/>
    </row>
    <row r="643" spans="4:6" x14ac:dyDescent="0.2">
      <c r="D643" s="63"/>
      <c r="E643" s="63"/>
      <c r="F643" s="63"/>
    </row>
    <row r="644" spans="4:6" x14ac:dyDescent="0.2">
      <c r="D644" s="63"/>
      <c r="E644" s="63"/>
      <c r="F644" s="63"/>
    </row>
    <row r="645" spans="4:6" x14ac:dyDescent="0.2">
      <c r="D645" s="63"/>
      <c r="E645" s="63"/>
      <c r="F645" s="63"/>
    </row>
    <row r="646" spans="4:6" x14ac:dyDescent="0.2">
      <c r="D646" s="63"/>
      <c r="E646" s="63"/>
      <c r="F646" s="63"/>
    </row>
  </sheetData>
  <autoFilter ref="C2:F230" xr:uid="{8A3F4297-3B4D-4AEC-BD00-8B2A88D32168}"/>
  <mergeCells count="2">
    <mergeCell ref="C1:F1"/>
    <mergeCell ref="C230:F230"/>
  </mergeCells>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057F-DDF1-4C5C-A01B-6A51F0CE3DFC}">
  <sheetPr codeName="Sheet3">
    <tabColor rgb="FFD02433"/>
  </sheetPr>
  <dimension ref="A1:I70"/>
  <sheetViews>
    <sheetView showGridLines="0" zoomScale="90" zoomScaleNormal="90" workbookViewId="0">
      <selection activeCell="D27" sqref="D27"/>
    </sheetView>
  </sheetViews>
  <sheetFormatPr defaultColWidth="9.140625" defaultRowHeight="15" x14ac:dyDescent="0.25"/>
  <cols>
    <col min="1" max="1" width="50.28515625" style="70" customWidth="1"/>
    <col min="2" max="2" width="18.7109375" style="70" customWidth="1"/>
    <col min="3" max="4" width="22.140625" style="70" customWidth="1"/>
    <col min="5" max="5" width="9.140625" style="69"/>
    <col min="6" max="6" width="9.140625" style="70"/>
    <col min="7" max="8" width="17.42578125" style="70" bestFit="1" customWidth="1"/>
    <col min="9" max="9" width="9.140625" style="70"/>
    <col min="10" max="10" width="15.7109375" style="70" bestFit="1" customWidth="1"/>
    <col min="11" max="16384" width="9.140625" style="70"/>
  </cols>
  <sheetData>
    <row r="1" spans="1:5" s="5" customFormat="1" ht="47.45" customHeight="1" x14ac:dyDescent="0.2">
      <c r="A1" s="64" t="str">
        <f ca="1">"Industry Overview - sector summary     "&amp;TEXT(EOMONTH(NOW()-30,0),"DD MMM YYYY")</f>
        <v>Industry Overview - sector summary     30 Sep 2023</v>
      </c>
      <c r="B1" s="65"/>
      <c r="C1" s="65"/>
      <c r="D1" s="66"/>
      <c r="E1" s="35"/>
    </row>
    <row r="2" spans="1:5" x14ac:dyDescent="0.25">
      <c r="A2" s="40" t="s">
        <v>18</v>
      </c>
      <c r="B2" s="67" t="s">
        <v>5</v>
      </c>
      <c r="C2" s="67" t="s">
        <v>6</v>
      </c>
      <c r="D2" s="68" t="s">
        <v>19</v>
      </c>
    </row>
    <row r="3" spans="1:5" x14ac:dyDescent="0.25">
      <c r="A3" s="71" t="s">
        <v>20</v>
      </c>
      <c r="B3" s="24">
        <v>3236.9176090000001</v>
      </c>
      <c r="C3" s="24">
        <v>2768.73</v>
      </c>
      <c r="D3" s="72">
        <v>6</v>
      </c>
      <c r="E3" s="73"/>
    </row>
    <row r="4" spans="1:5" x14ac:dyDescent="0.25">
      <c r="A4" s="74" t="s">
        <v>21</v>
      </c>
      <c r="B4" s="30">
        <v>2108.3507250000002</v>
      </c>
      <c r="C4" s="30">
        <v>1839.8999999999999</v>
      </c>
      <c r="D4" s="75">
        <v>5</v>
      </c>
      <c r="E4" s="73"/>
    </row>
    <row r="5" spans="1:5" x14ac:dyDescent="0.25">
      <c r="A5" s="74" t="s">
        <v>22</v>
      </c>
      <c r="B5" s="30">
        <v>1392.9185319999999</v>
      </c>
      <c r="C5" s="30">
        <v>1085.74</v>
      </c>
      <c r="D5" s="75">
        <v>3</v>
      </c>
      <c r="E5" s="73"/>
    </row>
    <row r="6" spans="1:5" x14ac:dyDescent="0.25">
      <c r="A6" s="74" t="s">
        <v>23</v>
      </c>
      <c r="B6" s="30">
        <v>5584.5739940000003</v>
      </c>
      <c r="C6" s="30">
        <v>4469.72</v>
      </c>
      <c r="D6" s="75">
        <v>7</v>
      </c>
      <c r="E6" s="73"/>
    </row>
    <row r="7" spans="1:5" x14ac:dyDescent="0.25">
      <c r="A7" s="74" t="s">
        <v>24</v>
      </c>
      <c r="B7" s="30">
        <v>2104.6402589999998</v>
      </c>
      <c r="C7" s="30">
        <v>1521.49</v>
      </c>
      <c r="D7" s="75">
        <v>4</v>
      </c>
      <c r="E7" s="73"/>
    </row>
    <row r="8" spans="1:5" x14ac:dyDescent="0.25">
      <c r="A8" s="74" t="s">
        <v>25</v>
      </c>
      <c r="B8" s="30">
        <v>2433.0256410000002</v>
      </c>
      <c r="C8" s="30">
        <v>1826.3000000000002</v>
      </c>
      <c r="D8" s="75">
        <v>8</v>
      </c>
      <c r="E8" s="73"/>
    </row>
    <row r="9" spans="1:5" x14ac:dyDescent="0.25">
      <c r="A9" s="74" t="s">
        <v>26</v>
      </c>
      <c r="B9" s="30">
        <v>2569.88</v>
      </c>
      <c r="C9" s="30">
        <v>2102.84</v>
      </c>
      <c r="D9" s="75">
        <v>4</v>
      </c>
      <c r="E9" s="73"/>
    </row>
    <row r="10" spans="1:5" x14ac:dyDescent="0.25">
      <c r="A10" s="74" t="s">
        <v>27</v>
      </c>
      <c r="B10" s="30">
        <v>2804.54</v>
      </c>
      <c r="C10" s="30">
        <v>1897.5</v>
      </c>
      <c r="D10" s="75">
        <v>6</v>
      </c>
      <c r="E10" s="73"/>
    </row>
    <row r="11" spans="1:5" x14ac:dyDescent="0.25">
      <c r="A11" s="74" t="s">
        <v>28</v>
      </c>
      <c r="B11" s="30">
        <v>1444.8928940000001</v>
      </c>
      <c r="C11" s="30">
        <v>1281.4599999999998</v>
      </c>
      <c r="D11" s="75">
        <v>8</v>
      </c>
      <c r="E11" s="73"/>
    </row>
    <row r="12" spans="1:5" x14ac:dyDescent="0.25">
      <c r="A12" s="74" t="s">
        <v>29</v>
      </c>
      <c r="B12" s="30">
        <v>1928.61</v>
      </c>
      <c r="C12" s="30">
        <v>1558.21</v>
      </c>
      <c r="D12" s="75">
        <v>7</v>
      </c>
      <c r="E12" s="73"/>
    </row>
    <row r="13" spans="1:5" x14ac:dyDescent="0.25">
      <c r="A13" s="74" t="s">
        <v>30</v>
      </c>
      <c r="B13" s="30">
        <v>1418.5693919999999</v>
      </c>
      <c r="C13" s="30">
        <v>1192.26</v>
      </c>
      <c r="D13" s="75">
        <v>3</v>
      </c>
      <c r="E13" s="73"/>
    </row>
    <row r="14" spans="1:5" x14ac:dyDescent="0.25">
      <c r="A14" s="74" t="s">
        <v>31</v>
      </c>
      <c r="B14" s="30">
        <v>4782.3599960000001</v>
      </c>
      <c r="C14" s="30">
        <v>3961.81</v>
      </c>
      <c r="D14" s="75">
        <v>7</v>
      </c>
      <c r="E14" s="73"/>
    </row>
    <row r="15" spans="1:5" x14ac:dyDescent="0.25">
      <c r="A15" s="74" t="s">
        <v>32</v>
      </c>
      <c r="B15" s="30">
        <v>2181.187101</v>
      </c>
      <c r="C15" s="30">
        <v>1704.39</v>
      </c>
      <c r="D15" s="75">
        <v>4</v>
      </c>
      <c r="E15" s="73"/>
    </row>
    <row r="16" spans="1:5" x14ac:dyDescent="0.25">
      <c r="A16" s="74" t="s">
        <v>33</v>
      </c>
      <c r="B16" s="30">
        <v>186.68</v>
      </c>
      <c r="C16" s="30">
        <v>140.22999999999999</v>
      </c>
      <c r="D16" s="75">
        <v>1</v>
      </c>
      <c r="E16" s="73"/>
    </row>
    <row r="17" spans="1:9" x14ac:dyDescent="0.25">
      <c r="A17" s="74" t="s">
        <v>34</v>
      </c>
      <c r="B17" s="30">
        <v>827.89033100000006</v>
      </c>
      <c r="C17" s="30">
        <v>598.84</v>
      </c>
      <c r="D17" s="75">
        <v>2</v>
      </c>
      <c r="E17" s="73"/>
    </row>
    <row r="18" spans="1:9" x14ac:dyDescent="0.25">
      <c r="A18" s="74" t="s">
        <v>35</v>
      </c>
      <c r="B18" s="30">
        <v>15121.606679999999</v>
      </c>
      <c r="C18" s="30">
        <v>10842.970000000001</v>
      </c>
      <c r="D18" s="75">
        <v>20</v>
      </c>
      <c r="E18" s="73"/>
    </row>
    <row r="19" spans="1:9" x14ac:dyDescent="0.25">
      <c r="A19" s="74" t="s">
        <v>36</v>
      </c>
      <c r="B19" s="30">
        <v>30298.494977999999</v>
      </c>
      <c r="C19" s="30">
        <v>24153.13</v>
      </c>
      <c r="D19" s="75">
        <v>13</v>
      </c>
      <c r="E19" s="73"/>
    </row>
    <row r="20" spans="1:9" x14ac:dyDescent="0.25">
      <c r="A20" s="74" t="s">
        <v>37</v>
      </c>
      <c r="B20" s="30">
        <v>5781.3521470000005</v>
      </c>
      <c r="C20" s="30">
        <v>4847.08</v>
      </c>
      <c r="D20" s="75">
        <v>11</v>
      </c>
      <c r="E20" s="73"/>
    </row>
    <row r="21" spans="1:9" x14ac:dyDescent="0.25">
      <c r="A21" s="74" t="s">
        <v>38</v>
      </c>
      <c r="B21" s="30">
        <v>5372.1262039999992</v>
      </c>
      <c r="C21" s="30">
        <v>4834.1900000000005</v>
      </c>
      <c r="D21" s="75">
        <v>6</v>
      </c>
      <c r="E21" s="73"/>
    </row>
    <row r="22" spans="1:9" x14ac:dyDescent="0.25">
      <c r="A22" s="74" t="s">
        <v>39</v>
      </c>
      <c r="B22" s="30">
        <v>5901.5367959999994</v>
      </c>
      <c r="C22" s="30">
        <v>4870.45</v>
      </c>
      <c r="D22" s="75">
        <v>5</v>
      </c>
      <c r="E22" s="73"/>
    </row>
    <row r="23" spans="1:9" x14ac:dyDescent="0.25">
      <c r="A23" s="74" t="s">
        <v>40</v>
      </c>
      <c r="B23" s="30">
        <v>6019.215083</v>
      </c>
      <c r="C23" s="30">
        <v>2845.69</v>
      </c>
      <c r="D23" s="75">
        <v>6</v>
      </c>
      <c r="E23" s="73"/>
    </row>
    <row r="24" spans="1:9" x14ac:dyDescent="0.25">
      <c r="A24" s="74" t="s">
        <v>41</v>
      </c>
      <c r="B24" s="30">
        <v>2458.6700000000005</v>
      </c>
      <c r="C24" s="30">
        <v>2121.1899999999996</v>
      </c>
      <c r="D24" s="75">
        <v>6</v>
      </c>
      <c r="E24" s="73"/>
    </row>
    <row r="25" spans="1:9" x14ac:dyDescent="0.25">
      <c r="A25" s="74" t="s">
        <v>42</v>
      </c>
      <c r="B25" s="30">
        <v>1648.2631569999999</v>
      </c>
      <c r="C25" s="30">
        <v>1365.97</v>
      </c>
      <c r="D25" s="75">
        <v>4</v>
      </c>
      <c r="E25" s="73"/>
      <c r="F25"/>
      <c r="G25"/>
    </row>
    <row r="26" spans="1:9" x14ac:dyDescent="0.25">
      <c r="A26" s="74" t="s">
        <v>43</v>
      </c>
      <c r="B26" s="30">
        <v>15697.91</v>
      </c>
      <c r="C26" s="30">
        <v>11884.149999999998</v>
      </c>
      <c r="D26" s="75">
        <v>9</v>
      </c>
      <c r="E26" s="73"/>
      <c r="F26"/>
      <c r="G26"/>
    </row>
    <row r="27" spans="1:9" x14ac:dyDescent="0.25">
      <c r="A27" s="74" t="s">
        <v>44</v>
      </c>
      <c r="B27" s="30">
        <v>272.626687</v>
      </c>
      <c r="C27" s="30">
        <v>209.93</v>
      </c>
      <c r="D27" s="75">
        <v>2</v>
      </c>
      <c r="E27" s="73"/>
      <c r="F27"/>
      <c r="G27"/>
      <c r="H27"/>
      <c r="I27"/>
    </row>
    <row r="28" spans="1:9" x14ac:dyDescent="0.25">
      <c r="A28" s="74" t="s">
        <v>45</v>
      </c>
      <c r="B28" s="30">
        <v>98.72</v>
      </c>
      <c r="C28" s="30">
        <v>72.39</v>
      </c>
      <c r="D28" s="75">
        <v>2</v>
      </c>
      <c r="E28" s="73"/>
      <c r="F28"/>
      <c r="G28"/>
      <c r="H28"/>
      <c r="I28"/>
    </row>
    <row r="29" spans="1:9" x14ac:dyDescent="0.25">
      <c r="A29" s="74" t="s">
        <v>46</v>
      </c>
      <c r="B29" s="30">
        <v>2749.5117759999998</v>
      </c>
      <c r="C29" s="30">
        <v>2142.3000000000002</v>
      </c>
      <c r="D29" s="75">
        <v>6</v>
      </c>
      <c r="E29" s="73"/>
      <c r="F29"/>
      <c r="G29"/>
    </row>
    <row r="30" spans="1:9" x14ac:dyDescent="0.25">
      <c r="A30" s="74" t="s">
        <v>47</v>
      </c>
      <c r="B30" s="30">
        <v>1200.461695</v>
      </c>
      <c r="C30" s="30">
        <v>974.87</v>
      </c>
      <c r="D30" s="75">
        <v>5</v>
      </c>
      <c r="E30" s="73"/>
      <c r="F30"/>
      <c r="G30"/>
    </row>
    <row r="31" spans="1:9" x14ac:dyDescent="0.25">
      <c r="A31" s="74" t="s">
        <v>48</v>
      </c>
      <c r="B31" s="30">
        <v>143.76999999999998</v>
      </c>
      <c r="C31" s="30">
        <v>116.91</v>
      </c>
      <c r="D31" s="75">
        <v>1</v>
      </c>
      <c r="E31" s="73"/>
    </row>
    <row r="32" spans="1:9" x14ac:dyDescent="0.25">
      <c r="A32" s="74" t="s">
        <v>49</v>
      </c>
      <c r="B32" s="30">
        <v>2770.0699999999997</v>
      </c>
      <c r="C32" s="30">
        <v>918.73</v>
      </c>
      <c r="D32" s="75">
        <v>7</v>
      </c>
      <c r="E32" s="73"/>
    </row>
    <row r="33" spans="1:9" x14ac:dyDescent="0.25">
      <c r="A33" s="74" t="s">
        <v>50</v>
      </c>
      <c r="B33" s="30">
        <v>1.3833329999999999</v>
      </c>
      <c r="C33" s="30">
        <v>1.19</v>
      </c>
      <c r="D33" s="75">
        <v>0</v>
      </c>
      <c r="E33" s="73"/>
    </row>
    <row r="34" spans="1:9" x14ac:dyDescent="0.25">
      <c r="A34" s="74" t="s">
        <v>51</v>
      </c>
      <c r="B34" s="30">
        <v>14736.174322000001</v>
      </c>
      <c r="C34" s="30">
        <v>8601.9399999999987</v>
      </c>
      <c r="D34" s="75">
        <v>7</v>
      </c>
      <c r="E34" s="73"/>
    </row>
    <row r="35" spans="1:9" x14ac:dyDescent="0.25">
      <c r="A35" s="74" t="s">
        <v>52</v>
      </c>
      <c r="B35" s="30">
        <v>455.41155100000003</v>
      </c>
      <c r="C35" s="30">
        <v>366.56</v>
      </c>
      <c r="D35" s="75">
        <v>2</v>
      </c>
      <c r="E35" s="73"/>
    </row>
    <row r="36" spans="1:9" x14ac:dyDescent="0.25">
      <c r="A36" s="74" t="s">
        <v>53</v>
      </c>
      <c r="B36" s="30">
        <v>34451.449999999997</v>
      </c>
      <c r="C36" s="30">
        <v>30775.000000000004</v>
      </c>
      <c r="D36" s="75">
        <v>17</v>
      </c>
      <c r="E36" s="73"/>
    </row>
    <row r="37" spans="1:9" x14ac:dyDescent="0.25">
      <c r="A37" s="74" t="s">
        <v>54</v>
      </c>
      <c r="B37" s="30">
        <v>18351.5</v>
      </c>
      <c r="C37" s="30">
        <v>13139.9</v>
      </c>
      <c r="D37" s="75">
        <v>22</v>
      </c>
      <c r="E37" s="73"/>
    </row>
    <row r="38" spans="1:9" x14ac:dyDescent="0.25">
      <c r="A38" s="74" t="s">
        <v>55</v>
      </c>
      <c r="B38" s="30">
        <v>2820.55</v>
      </c>
      <c r="C38" s="30">
        <v>1350.51</v>
      </c>
      <c r="D38" s="75">
        <v>2</v>
      </c>
      <c r="E38" s="73"/>
    </row>
    <row r="39" spans="1:9" x14ac:dyDescent="0.25">
      <c r="A39" s="74" t="s">
        <v>56</v>
      </c>
      <c r="B39" s="30">
        <v>4394.0805200000004</v>
      </c>
      <c r="C39" s="30">
        <v>3793.74</v>
      </c>
      <c r="D39" s="75">
        <v>4</v>
      </c>
      <c r="E39" s="73"/>
    </row>
    <row r="40" spans="1:9" x14ac:dyDescent="0.25">
      <c r="A40" s="74" t="s">
        <v>57</v>
      </c>
      <c r="B40" s="30">
        <v>4393.4285549999995</v>
      </c>
      <c r="C40" s="30">
        <v>3375.9999999999995</v>
      </c>
      <c r="D40" s="75">
        <v>8</v>
      </c>
      <c r="E40" s="73"/>
    </row>
    <row r="41" spans="1:9" x14ac:dyDescent="0.25">
      <c r="A41" s="74" t="s">
        <v>58</v>
      </c>
      <c r="B41" s="30">
        <v>262.13687299999998</v>
      </c>
      <c r="C41" s="30">
        <v>207.67</v>
      </c>
      <c r="D41" s="75">
        <v>1</v>
      </c>
      <c r="E41" s="73"/>
    </row>
    <row r="42" spans="1:9" x14ac:dyDescent="0.25">
      <c r="A42" s="74" t="s">
        <v>59</v>
      </c>
      <c r="B42" s="30">
        <v>12078.426617000001</v>
      </c>
      <c r="C42" s="30">
        <v>10784.289999999999</v>
      </c>
      <c r="D42" s="75">
        <v>19</v>
      </c>
      <c r="E42" s="73"/>
    </row>
    <row r="43" spans="1:9" x14ac:dyDescent="0.25">
      <c r="A43" s="74" t="s">
        <v>60</v>
      </c>
      <c r="B43" s="30">
        <v>5833.3737980000005</v>
      </c>
      <c r="C43" s="30">
        <v>4719.6500000000005</v>
      </c>
      <c r="D43" s="75">
        <v>26</v>
      </c>
      <c r="E43" s="73"/>
    </row>
    <row r="44" spans="1:9" x14ac:dyDescent="0.25">
      <c r="A44" s="76" t="s">
        <v>61</v>
      </c>
      <c r="B44" s="77">
        <f>SUM(B3:B43)</f>
        <v>228317.28724599996</v>
      </c>
      <c r="C44" s="77">
        <f>SUM(C3:C43)</f>
        <v>177265.82</v>
      </c>
      <c r="D44" s="77">
        <f>SUM(D3:D43)</f>
        <v>286</v>
      </c>
      <c r="E44" s="34"/>
    </row>
    <row r="45" spans="1:9" x14ac:dyDescent="0.25">
      <c r="A45" s="78" t="s">
        <v>62</v>
      </c>
      <c r="B45" s="79"/>
      <c r="C45" s="79"/>
      <c r="D45" s="80"/>
      <c r="E45" s="34"/>
    </row>
    <row r="46" spans="1:9" x14ac:dyDescent="0.25">
      <c r="A46" s="81" t="s">
        <v>63</v>
      </c>
      <c r="B46" s="82">
        <v>1052.3</v>
      </c>
      <c r="C46" s="82">
        <v>777.52</v>
      </c>
      <c r="D46" s="83">
        <v>5</v>
      </c>
      <c r="E46" s="34"/>
    </row>
    <row r="47" spans="1:9" x14ac:dyDescent="0.25">
      <c r="A47" s="84" t="s">
        <v>64</v>
      </c>
      <c r="B47" s="85">
        <v>2488.84</v>
      </c>
      <c r="C47" s="85">
        <v>910.09</v>
      </c>
      <c r="D47" s="86">
        <v>4</v>
      </c>
      <c r="E47" s="34"/>
      <c r="F47"/>
      <c r="G47"/>
      <c r="H47"/>
      <c r="I47"/>
    </row>
    <row r="48" spans="1:9" x14ac:dyDescent="0.25">
      <c r="A48" s="84" t="s">
        <v>65</v>
      </c>
      <c r="B48" s="85">
        <v>272.77999999999997</v>
      </c>
      <c r="C48" s="85">
        <v>79.490000000000009</v>
      </c>
      <c r="D48" s="86">
        <v>2</v>
      </c>
      <c r="E48" s="34"/>
    </row>
    <row r="49" spans="1:9" x14ac:dyDescent="0.25">
      <c r="A49" s="84" t="s">
        <v>66</v>
      </c>
      <c r="B49" s="85">
        <v>10038.150000000001</v>
      </c>
      <c r="C49" s="85">
        <v>5245.86</v>
      </c>
      <c r="D49" s="86">
        <v>14</v>
      </c>
      <c r="E49" s="34"/>
    </row>
    <row r="50" spans="1:9" x14ac:dyDescent="0.25">
      <c r="A50" s="84" t="s">
        <v>67</v>
      </c>
      <c r="B50" s="85">
        <v>1488.05</v>
      </c>
      <c r="C50" s="85">
        <v>814.06999999999994</v>
      </c>
      <c r="D50" s="86">
        <v>2</v>
      </c>
      <c r="E50" s="34"/>
    </row>
    <row r="51" spans="1:9" x14ac:dyDescent="0.25">
      <c r="A51" s="84" t="s">
        <v>68</v>
      </c>
      <c r="B51" s="85">
        <v>6925.85</v>
      </c>
      <c r="C51" s="85">
        <v>3570.83</v>
      </c>
      <c r="D51" s="86">
        <v>4</v>
      </c>
      <c r="E51" s="34"/>
    </row>
    <row r="52" spans="1:9" x14ac:dyDescent="0.25">
      <c r="A52" s="84" t="s">
        <v>69</v>
      </c>
      <c r="B52" s="85">
        <v>4512.46</v>
      </c>
      <c r="C52" s="85">
        <v>1018.03</v>
      </c>
      <c r="D52" s="86">
        <v>6</v>
      </c>
      <c r="E52" s="34"/>
    </row>
    <row r="53" spans="1:9" x14ac:dyDescent="0.25">
      <c r="A53" s="87" t="s">
        <v>70</v>
      </c>
      <c r="B53" s="88">
        <v>1156.1593290000001</v>
      </c>
      <c r="C53" s="88">
        <v>891.76</v>
      </c>
      <c r="D53" s="89">
        <v>1</v>
      </c>
      <c r="E53" s="34"/>
    </row>
    <row r="54" spans="1:9" x14ac:dyDescent="0.25">
      <c r="A54" s="76" t="s">
        <v>61</v>
      </c>
      <c r="B54" s="77">
        <f>SUM(B46:B53)</f>
        <v>27934.589329000002</v>
      </c>
      <c r="C54" s="77">
        <f>SUM(C46:C53)</f>
        <v>13307.650000000001</v>
      </c>
      <c r="D54" s="77">
        <f>SUM(D46:D53)</f>
        <v>38</v>
      </c>
      <c r="E54" s="34"/>
    </row>
    <row r="55" spans="1:9" x14ac:dyDescent="0.25">
      <c r="A55" s="78" t="s">
        <v>71</v>
      </c>
      <c r="B55" s="79"/>
      <c r="C55" s="79"/>
      <c r="D55" s="80"/>
      <c r="E55" s="34"/>
    </row>
    <row r="56" spans="1:9" x14ac:dyDescent="0.25">
      <c r="A56" s="81" t="s">
        <v>72</v>
      </c>
      <c r="B56" s="82">
        <v>726.00975800000003</v>
      </c>
      <c r="C56" s="82">
        <v>657.23</v>
      </c>
      <c r="D56" s="83">
        <v>6</v>
      </c>
      <c r="E56" s="34"/>
      <c r="F56"/>
      <c r="G56"/>
      <c r="H56"/>
      <c r="I56"/>
    </row>
    <row r="57" spans="1:9" x14ac:dyDescent="0.25">
      <c r="A57" s="81" t="s">
        <v>73</v>
      </c>
      <c r="B57" s="82">
        <v>2.69</v>
      </c>
      <c r="C57" s="82">
        <v>2.71</v>
      </c>
      <c r="D57" s="90">
        <v>1</v>
      </c>
      <c r="E57" s="34"/>
      <c r="F57"/>
      <c r="G57"/>
      <c r="H57"/>
      <c r="I57"/>
    </row>
    <row r="58" spans="1:9" x14ac:dyDescent="0.25">
      <c r="A58" s="81" t="s">
        <v>74</v>
      </c>
      <c r="B58" s="82">
        <v>5201.5846370000008</v>
      </c>
      <c r="C58" s="82">
        <v>4885.18</v>
      </c>
      <c r="D58" s="90">
        <v>33</v>
      </c>
      <c r="E58" s="34"/>
      <c r="F58"/>
      <c r="G58"/>
      <c r="H58"/>
      <c r="I58"/>
    </row>
    <row r="59" spans="1:9" x14ac:dyDescent="0.25">
      <c r="A59" s="84" t="s">
        <v>75</v>
      </c>
      <c r="B59" s="85">
        <v>75.98</v>
      </c>
      <c r="C59" s="85">
        <v>78.37</v>
      </c>
      <c r="D59" s="86">
        <v>3</v>
      </c>
      <c r="E59" s="34"/>
      <c r="F59"/>
      <c r="G59"/>
      <c r="H59"/>
      <c r="I59"/>
    </row>
    <row r="60" spans="1:9" x14ac:dyDescent="0.25">
      <c r="A60" s="84" t="s">
        <v>76</v>
      </c>
      <c r="B60" s="85">
        <v>46.5</v>
      </c>
      <c r="C60" s="85">
        <v>35.89</v>
      </c>
      <c r="D60" s="86">
        <v>2</v>
      </c>
      <c r="E60" s="34"/>
      <c r="F60"/>
      <c r="G60"/>
      <c r="H60"/>
      <c r="I60"/>
    </row>
    <row r="61" spans="1:9" x14ac:dyDescent="0.25">
      <c r="A61" s="84" t="s">
        <v>77</v>
      </c>
      <c r="B61" s="85">
        <v>24.9</v>
      </c>
      <c r="C61" s="85">
        <v>24.61</v>
      </c>
      <c r="D61" s="86">
        <v>1</v>
      </c>
      <c r="E61" s="34"/>
      <c r="F61"/>
      <c r="G61"/>
      <c r="H61"/>
      <c r="I61"/>
    </row>
    <row r="62" spans="1:9" x14ac:dyDescent="0.25">
      <c r="A62" s="84" t="s">
        <v>78</v>
      </c>
      <c r="B62" s="85">
        <v>15.02</v>
      </c>
      <c r="C62" s="85">
        <v>14.18</v>
      </c>
      <c r="D62" s="86">
        <v>1</v>
      </c>
      <c r="E62" s="34"/>
      <c r="F62"/>
      <c r="G62"/>
      <c r="H62"/>
      <c r="I62"/>
    </row>
    <row r="63" spans="1:9" x14ac:dyDescent="0.25">
      <c r="A63" s="84" t="s">
        <v>79</v>
      </c>
      <c r="B63" s="85">
        <v>0</v>
      </c>
      <c r="C63" s="85">
        <v>0</v>
      </c>
      <c r="D63" s="86">
        <v>0</v>
      </c>
      <c r="E63" s="34"/>
      <c r="F63"/>
      <c r="G63"/>
      <c r="H63"/>
      <c r="I63"/>
    </row>
    <row r="64" spans="1:9" x14ac:dyDescent="0.25">
      <c r="A64" s="84" t="s">
        <v>80</v>
      </c>
      <c r="B64" s="85">
        <v>7.8100000000000005</v>
      </c>
      <c r="C64" s="85">
        <v>5.1099999999999994</v>
      </c>
      <c r="D64" s="86">
        <v>1</v>
      </c>
      <c r="E64" s="34"/>
      <c r="F64"/>
      <c r="G64"/>
      <c r="H64"/>
      <c r="I64"/>
    </row>
    <row r="65" spans="1:9" x14ac:dyDescent="0.25">
      <c r="A65" s="84" t="s">
        <v>81</v>
      </c>
      <c r="B65" s="85">
        <v>25.88</v>
      </c>
      <c r="C65" s="85">
        <v>24.68</v>
      </c>
      <c r="D65" s="86">
        <v>1</v>
      </c>
      <c r="E65" s="34"/>
      <c r="F65"/>
      <c r="G65"/>
      <c r="H65"/>
      <c r="I65"/>
    </row>
    <row r="66" spans="1:9" x14ac:dyDescent="0.25">
      <c r="A66" s="76" t="s">
        <v>61</v>
      </c>
      <c r="B66" s="77">
        <f>SUM(B56:B65)</f>
        <v>6126.3743950000007</v>
      </c>
      <c r="C66" s="77">
        <f>SUM(C56:C65)</f>
        <v>5727.9600000000009</v>
      </c>
      <c r="D66" s="77">
        <f>SUM(D56:D65)</f>
        <v>49</v>
      </c>
      <c r="E66" s="34"/>
    </row>
    <row r="67" spans="1:9" ht="50.25" customHeight="1" x14ac:dyDescent="0.25">
      <c r="A67" s="91" t="s">
        <v>16</v>
      </c>
      <c r="B67" s="58"/>
      <c r="C67" s="58"/>
      <c r="D67" s="59"/>
    </row>
    <row r="68" spans="1:9" ht="13.5" customHeight="1" x14ac:dyDescent="0.25">
      <c r="A68" s="92"/>
      <c r="B68" s="92"/>
      <c r="C68" s="92"/>
      <c r="D68" s="92"/>
    </row>
    <row r="69" spans="1:9" s="61" customFormat="1" x14ac:dyDescent="0.25">
      <c r="A69" s="61" t="s">
        <v>17</v>
      </c>
      <c r="E69" s="93"/>
      <c r="F69" s="70"/>
      <c r="G69" s="94"/>
      <c r="H69" s="70"/>
      <c r="I69" s="70"/>
    </row>
    <row r="70" spans="1:9" x14ac:dyDescent="0.25">
      <c r="F70" s="61"/>
      <c r="G70" s="61"/>
      <c r="H70" s="61"/>
      <c r="I70" s="61"/>
    </row>
  </sheetData>
  <mergeCells count="2">
    <mergeCell ref="A1:D1"/>
    <mergeCell ref="A67:D67"/>
  </mergeCells>
  <pageMargins left="0" right="0" top="0" bottom="0" header="0" footer="0"/>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902B709BEB2A4E817E7825AEF2756A" ma:contentTypeVersion="17" ma:contentTypeDescription="Create a new document." ma:contentTypeScope="" ma:versionID="cc872d34ab053ffb8cd6de4ee904e300">
  <xsd:schema xmlns:xsd="http://www.w3.org/2001/XMLSchema" xmlns:xs="http://www.w3.org/2001/XMLSchema" xmlns:p="http://schemas.microsoft.com/office/2006/metadata/properties" xmlns:ns2="128a9a9e-bad6-4626-ae91-4745f8f12a2e" xmlns:ns3="f18ef1e1-30b6-442b-8c43-23484e0ae317" targetNamespace="http://schemas.microsoft.com/office/2006/metadata/properties" ma:root="true" ma:fieldsID="1a1e0fdecc80154a4768cbd70ee5ace9" ns2:_="" ns3:_="">
    <xsd:import namespace="128a9a9e-bad6-4626-ae91-4745f8f12a2e"/>
    <xsd:import namespace="f18ef1e1-30b6-442b-8c43-23484e0ae3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a9a9e-bad6-4626-ae91-4745f8f1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435093-839c-4ae8-ab5a-83443d73ea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8ef1e1-30b6-442b-8c43-23484e0ae31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281429-232d-4bcf-82b9-6860bb960d19}" ma:internalName="TaxCatchAll" ma:showField="CatchAllData" ma:web="f18ef1e1-30b6-442b-8c43-23484e0ae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8ef1e1-30b6-442b-8c43-23484e0ae317" xsi:nil="true"/>
    <lcf76f155ced4ddcb4097134ff3c332f xmlns="128a9a9e-bad6-4626-ae91-4745f8f12a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425195-B3B3-49B7-B0E1-01B58370BCA6}"/>
</file>

<file path=customXml/itemProps2.xml><?xml version="1.0" encoding="utf-8"?>
<ds:datastoreItem xmlns:ds="http://schemas.openxmlformats.org/officeDocument/2006/customXml" ds:itemID="{89984204-D407-4050-80D3-6EAB2FA5494B}"/>
</file>

<file path=customXml/itemProps3.xml><?xml version="1.0" encoding="utf-8"?>
<ds:datastoreItem xmlns:ds="http://schemas.openxmlformats.org/officeDocument/2006/customXml" ds:itemID="{268384E8-D2CB-496D-9144-081F452BAA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Management groups</vt:lpstr>
      <vt:lpstr>AIC 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Driscoll</dc:creator>
  <cp:lastModifiedBy>Sophie Driscoll</cp:lastModifiedBy>
  <dcterms:created xsi:type="dcterms:W3CDTF">2023-10-09T10:02:45Z</dcterms:created>
  <dcterms:modified xsi:type="dcterms:W3CDTF">2023-10-09T10:04:09Z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0x0101003F902B709BEB2A4E817E7825AEF2756A</vt:lpwstr>
  </property>
</Properties>
</file>